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25" activeTab="0"/>
  </bookViews>
  <sheets>
    <sheet name="РБ ЗФ" sheetId="1" r:id="rId1"/>
    <sheet name="РБ СФ" sheetId="2" r:id="rId2"/>
  </sheets>
  <definedNames>
    <definedName name="_xlnm.Print_Titles" localSheetId="0">'РБ ЗФ'!$6:$6</definedName>
    <definedName name="_xlnm.Print_Titles" localSheetId="1">'РБ СФ'!$6:$6</definedName>
    <definedName name="_xlnm.Print_Area" localSheetId="0">'РБ ЗФ'!$A$1:$H$94</definedName>
    <definedName name="_xlnm.Print_Area" localSheetId="1">'РБ СФ'!$A$1:$E$43</definedName>
  </definedNames>
  <calcPr fullCalcOnLoad="1"/>
</workbook>
</file>

<file path=xl/sharedStrings.xml><?xml version="1.0" encoding="utf-8"?>
<sst xmlns="http://schemas.openxmlformats.org/spreadsheetml/2006/main" count="156" uniqueCount="125">
  <si>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</si>
  <si>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</si>
  <si>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</si>
  <si>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</si>
  <si>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</si>
  <si>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</si>
  <si>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</si>
  <si>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</si>
  <si>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</si>
  <si>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</si>
  <si>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</si>
  <si>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</si>
  <si>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</si>
  <si>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</si>
  <si>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 xml:space="preserve"> 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</si>
  <si>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</si>
  <si>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</si>
  <si>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</si>
  <si>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</si>
  <si>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</si>
  <si>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</si>
  <si>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</si>
  <si>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</si>
  <si>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</si>
  <si>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</si>
  <si>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</si>
  <si>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</si>
  <si>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</si>
  <si>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</si>
  <si>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</si>
  <si>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</si>
  <si>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</si>
  <si>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</si>
  <si>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</si>
  <si>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</si>
  <si>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</si>
  <si>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</si>
  <si>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</si>
  <si>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</si>
  <si>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</si>
  <si>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</si>
  <si>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</si>
  <si>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</si>
  <si>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</si>
  <si>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</si>
  <si>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</si>
  <si>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</si>
  <si>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</si>
  <si>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</si>
  <si>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План на звітний період (грн.)</t>
  </si>
  <si>
    <t>Виконано (грн.)</t>
  </si>
  <si>
    <t xml:space="preserve"> Керуючий  справами виконавчого  апарату районної ради ____________ Л.І.Опанасенко</t>
  </si>
  <si>
    <t>Продовження додатку №1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</si>
  <si>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</si>
  <si>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</si>
  <si>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</si>
  <si>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</si>
  <si>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</si>
  <si>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</si>
  <si>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</si>
  <si>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</si>
  <si>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</si>
  <si>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</si>
  <si>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</si>
  <si>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3000</t>
  </si>
  <si>
    <t>4000</t>
  </si>
  <si>
    <t>5000</t>
  </si>
  <si>
    <t>8000</t>
  </si>
  <si>
    <t>Видатки, не віднесені до основних груп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</si>
  <si>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</si>
  <si>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</si>
  <si>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Плата за надання адміністративних послуг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</si>
  <si>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</si>
  <si>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</si>
  <si>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</si>
  <si>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 xml:space="preserve"> Керуючий  справами виконавчого  апарату районної ради ______________       Л.І.Опанасенко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</si>
  <si>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</si>
  <si>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</si>
  <si>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Субвенції  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</si>
  <si>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</si>
  <si>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</si>
  <si>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</si>
  <si>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</si>
  <si>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</si>
  <si>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</si>
  <si>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</si>
  <si>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</si>
  <si>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</si>
  <si>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</si>
  <si>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</si>
  <si>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</si>
  <si>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Культура i мистецтво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</si>
  <si>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</si>
  <si>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</si>
  <si>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</si>
  <si>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</si>
  <si>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</si>
  <si>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</si>
  <si>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</si>
  <si>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</si>
  <si>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</si>
  <si>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</si>
  <si>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</si>
  <si>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</si>
  <si>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</si>
  <si>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</si>
  <si>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</si>
  <si>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</si>
  <si>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</si>
  <si>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</si>
  <si>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</si>
  <si>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</si>
  <si>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</si>
  <si>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</si>
  <si>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</si>
  <si>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</si>
  <si>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</si>
  <si>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до рішення  районної ради  "Про звіт про виконання районного бюджету  за 2018 рік"</t>
  </si>
  <si>
    <t>Виконання    районного   бюджету за 2018 рік</t>
  </si>
  <si>
    <t>Виконання    районного   бюджету  за 2018 рік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</si>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</sst>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г_р_н_._-;\-* #,##0.0\ _г_р_н_._-;_-* &quot;-&quot;??\ _г_р_н_._-;_-@_-"/>
    <numFmt numFmtId="179" formatCode="_-* #,##0.000\ _г_р_н_._-;\-* #,##0.000\ _г_р_н_._-;_-* &quot;-&quot;??\ _г_р_н_._-;_-@_-"/>
    <numFmt numFmtId="180" formatCode="_-* #,##0.0000\ _г_р_н_._-;\-* #,##0.0000\ _г_р_н_._-;_-* &quot;-&quot;??\ _г_р_н_._-;_-@_-"/>
    <numFmt numFmtId="181" formatCode="_-* #,##0.00000\ _г_р_н_._-;\-* #,##0.00000\ _г_р_н_._-;_-* &quot;-&quot;??\ _г_р_н_._-;_-@_-"/>
    <numFmt numFmtId="182" formatCode="_-* #,##0\ _г_р_н_._-;\-* #,##0\ _г_р_н_._-;_-* &quot;-&quot;??\ _г_р_н_._-;_-@_-"/>
    <numFmt numFmtId="183" formatCode="0.0000"/>
    <numFmt numFmtId="184" formatCode="#,##0.0"/>
    <numFmt numFmtId="185" formatCode="#,##0.000"/>
    <numFmt numFmtId="186" formatCode="#0.00"/>
    <numFmt numFmtId="187" formatCode="0.0;[Red]0.0"/>
  </numFmts>
  <fonts count="35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5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9" fillId="2" borderId="1" xfId="0" applyFont="1" applyFill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3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18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9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0" fontId="24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 quotePrefix="1">
      <alignment horizontal="right" vertical="center" wrapText="1"/>
    </xf>
    <xf numFmtId="0" fontId="28" fillId="0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 quotePrefix="1">
      <alignment horizontal="right" vertical="center" wrapText="1"/>
    </xf>
    <xf numFmtId="172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9" fillId="0" borderId="10" xfId="19" applyFont="1" applyBorder="1" applyAlignment="1">
      <alignment vertical="center" wrapText="1"/>
      <protection/>
    </xf>
    <xf numFmtId="0" fontId="30" fillId="0" borderId="1" xfId="0" applyFont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0" fillId="0" borderId="10" xfId="0" applyFont="1" applyBorder="1" applyAlignment="1" quotePrefix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49" fontId="30" fillId="0" borderId="1" xfId="0" applyNumberFormat="1" applyFont="1" applyBorder="1" applyAlignment="1">
      <alignment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0" xfId="19" applyFont="1" applyBorder="1" applyAlignment="1">
      <alignment wrapText="1"/>
      <protection/>
    </xf>
    <xf numFmtId="0" fontId="32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/>
    </xf>
    <xf numFmtId="0" fontId="19" fillId="0" borderId="15" xfId="0" applyFont="1" applyBorder="1" applyAlignment="1">
      <alignment vertical="center"/>
    </xf>
    <xf numFmtId="0" fontId="19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49" fontId="1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2" borderId="1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vertical="center" wrapText="1"/>
    </xf>
    <xf numFmtId="2" fontId="27" fillId="0" borderId="16" xfId="0" applyNumberFormat="1" applyFont="1" applyFill="1" applyBorder="1" applyAlignment="1">
      <alignment vertical="center"/>
    </xf>
    <xf numFmtId="172" fontId="27" fillId="0" borderId="10" xfId="0" applyNumberFormat="1" applyFont="1" applyFill="1" applyBorder="1" applyAlignment="1">
      <alignment horizontal="right" vertical="center"/>
    </xf>
    <xf numFmtId="0" fontId="19" fillId="0" borderId="10" xfId="19" applyFont="1" applyBorder="1" applyAlignment="1" quotePrefix="1">
      <alignment horizontal="right" vertical="center" wrapText="1"/>
      <protection/>
    </xf>
    <xf numFmtId="0" fontId="19" fillId="0" borderId="10" xfId="19" applyFont="1" applyBorder="1" applyAlignment="1">
      <alignment vertical="center" wrapText="1"/>
      <protection/>
    </xf>
    <xf numFmtId="0" fontId="9" fillId="0" borderId="10" xfId="19" applyFont="1" applyBorder="1" applyAlignment="1" quotePrefix="1">
      <alignment horizontal="right" vertical="center" wrapText="1"/>
      <protection/>
    </xf>
    <xf numFmtId="0" fontId="9" fillId="0" borderId="10" xfId="0" applyFont="1" applyFill="1" applyBorder="1" applyAlignment="1" quotePrefix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2" fontId="28" fillId="0" borderId="10" xfId="0" applyNumberFormat="1" applyFont="1" applyFill="1" applyBorder="1" applyAlignment="1">
      <alignment/>
    </xf>
    <xf numFmtId="0" fontId="30" fillId="0" borderId="10" xfId="19" applyFont="1" applyBorder="1">
      <alignment/>
      <protection/>
    </xf>
    <xf numFmtId="0" fontId="30" fillId="0" borderId="10" xfId="19" applyFont="1" applyBorder="1" applyAlignment="1">
      <alignment wrapText="1"/>
      <protection/>
    </xf>
    <xf numFmtId="0" fontId="30" fillId="0" borderId="14" xfId="0" applyFont="1" applyBorder="1" applyAlignment="1">
      <alignment horizontal="right" vertical="center"/>
    </xf>
    <xf numFmtId="49" fontId="30" fillId="0" borderId="1" xfId="0" applyNumberFormat="1" applyFont="1" applyBorder="1" applyAlignment="1">
      <alignment vertical="center" wrapText="1"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wrapText="1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vertical="center" wrapText="1"/>
    </xf>
    <xf numFmtId="0" fontId="19" fillId="0" borderId="10" xfId="20" applyFont="1" applyBorder="1" applyAlignment="1" quotePrefix="1">
      <alignment horizontal="right" vertical="center" wrapText="1"/>
      <protection/>
    </xf>
    <xf numFmtId="0" fontId="19" fillId="0" borderId="10" xfId="20" applyFont="1" applyBorder="1" applyAlignment="1">
      <alignment vertical="center" wrapText="1"/>
      <protection/>
    </xf>
    <xf numFmtId="0" fontId="3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wrapText="1"/>
    </xf>
    <xf numFmtId="0" fontId="19" fillId="0" borderId="10" xfId="19" applyFont="1" applyFill="1" applyBorder="1" applyAlignment="1">
      <alignment vertical="center" wrapText="1"/>
      <protection/>
    </xf>
    <xf numFmtId="0" fontId="19" fillId="0" borderId="10" xfId="19" applyFont="1" applyFill="1" applyBorder="1" applyAlignment="1" quotePrefix="1">
      <alignment horizontal="right" vertical="center" wrapText="1"/>
      <protection/>
    </xf>
    <xf numFmtId="0" fontId="9" fillId="0" borderId="10" xfId="20" applyFont="1" applyFill="1" applyBorder="1" applyAlignment="1" quotePrefix="1">
      <alignment horizontal="right" vertical="center" wrapText="1"/>
      <protection/>
    </xf>
    <xf numFmtId="0" fontId="9" fillId="0" borderId="10" xfId="20" applyFont="1" applyFill="1" applyBorder="1" applyAlignment="1">
      <alignment vertical="center" wrapText="1"/>
      <protection/>
    </xf>
    <xf numFmtId="186" fontId="8" fillId="0" borderId="0" xfId="0" applyNumberFormat="1" applyFont="1" applyAlignment="1">
      <alignment horizontal="center"/>
    </xf>
    <xf numFmtId="0" fontId="19" fillId="0" borderId="10" xfId="0" applyFont="1" applyBorder="1" applyAlignment="1">
      <alignment wrapText="1"/>
    </xf>
    <xf numFmtId="172" fontId="28" fillId="0" borderId="11" xfId="0" applyNumberFormat="1" applyFont="1" applyFill="1" applyBorder="1" applyAlignment="1">
      <alignment/>
    </xf>
    <xf numFmtId="0" fontId="30" fillId="0" borderId="17" xfId="20" applyFont="1" applyBorder="1" applyAlignment="1">
      <alignment wrapText="1"/>
      <protection/>
    </xf>
    <xf numFmtId="49" fontId="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right" vertical="center"/>
    </xf>
    <xf numFmtId="172" fontId="31" fillId="0" borderId="16" xfId="0" applyNumberFormat="1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72" fontId="7" fillId="2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0" fontId="34" fillId="0" borderId="19" xfId="0" applyFont="1" applyBorder="1" applyAlignment="1">
      <alignment/>
    </xf>
    <xf numFmtId="172" fontId="7" fillId="0" borderId="11" xfId="0" applyNumberFormat="1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right"/>
    </xf>
    <xf numFmtId="49" fontId="28" fillId="0" borderId="2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9" fillId="0" borderId="10" xfId="0" applyNumberFormat="1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right" vertical="center"/>
    </xf>
    <xf numFmtId="2" fontId="29" fillId="0" borderId="18" xfId="0" applyNumberFormat="1" applyFont="1" applyFill="1" applyBorder="1" applyAlignment="1">
      <alignment horizontal="right" vertical="center"/>
    </xf>
    <xf numFmtId="2" fontId="29" fillId="0" borderId="20" xfId="0" applyNumberFormat="1" applyFont="1" applyFill="1" applyBorder="1" applyAlignment="1">
      <alignment horizontal="right"/>
    </xf>
    <xf numFmtId="172" fontId="28" fillId="0" borderId="10" xfId="0" applyNumberFormat="1" applyFont="1" applyFill="1" applyBorder="1" applyAlignment="1">
      <alignment/>
    </xf>
    <xf numFmtId="172" fontId="29" fillId="0" borderId="10" xfId="0" applyNumberFormat="1" applyFont="1" applyFill="1" applyBorder="1" applyAlignment="1">
      <alignment/>
    </xf>
    <xf numFmtId="172" fontId="28" fillId="0" borderId="10" xfId="0" applyNumberFormat="1" applyFont="1" applyFill="1" applyBorder="1" applyAlignment="1">
      <alignment horizontal="right"/>
    </xf>
    <xf numFmtId="186" fontId="29" fillId="0" borderId="10" xfId="19" applyNumberFormat="1" applyFont="1" applyFill="1" applyBorder="1" applyAlignment="1">
      <alignment vertical="center" wrapText="1"/>
      <protection/>
    </xf>
    <xf numFmtId="2" fontId="29" fillId="0" borderId="10" xfId="19" applyNumberFormat="1" applyFont="1" applyFill="1" applyBorder="1" applyAlignment="1">
      <alignment vertical="center" wrapText="1"/>
      <protection/>
    </xf>
    <xf numFmtId="2" fontId="29" fillId="0" borderId="10" xfId="19" applyNumberFormat="1" applyFont="1" applyFill="1" applyBorder="1">
      <alignment/>
      <protection/>
    </xf>
    <xf numFmtId="2" fontId="28" fillId="0" borderId="18" xfId="0" applyNumberFormat="1" applyFont="1" applyFill="1" applyBorder="1" applyAlignment="1">
      <alignment horizontal="right" vertical="center"/>
    </xf>
    <xf numFmtId="2" fontId="34" fillId="0" borderId="10" xfId="0" applyNumberFormat="1" applyFont="1" applyFill="1" applyBorder="1" applyAlignment="1">
      <alignment/>
    </xf>
    <xf numFmtId="186" fontId="34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/>
    </xf>
    <xf numFmtId="172" fontId="34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186" fontId="34" fillId="0" borderId="10" xfId="0" applyNumberFormat="1" applyFont="1" applyBorder="1" applyAlignment="1">
      <alignment vertical="center" wrapText="1"/>
    </xf>
    <xf numFmtId="186" fontId="34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center"/>
    </xf>
    <xf numFmtId="186" fontId="34" fillId="0" borderId="10" xfId="19" applyNumberFormat="1" applyFont="1" applyFill="1" applyBorder="1" applyAlignment="1">
      <alignment vertical="center" wrapText="1"/>
      <protection/>
    </xf>
    <xf numFmtId="186" fontId="7" fillId="0" borderId="10" xfId="0" applyNumberFormat="1" applyFont="1" applyBorder="1" applyAlignment="1">
      <alignment vertical="center" wrapText="1"/>
    </xf>
    <xf numFmtId="186" fontId="7" fillId="0" borderId="10" xfId="19" applyNumberFormat="1" applyFont="1" applyFill="1" applyBorder="1" applyAlignment="1">
      <alignment vertical="center" wrapText="1"/>
      <protection/>
    </xf>
    <xf numFmtId="172" fontId="34" fillId="0" borderId="10" xfId="0" applyNumberFormat="1" applyFont="1" applyFill="1" applyBorder="1" applyAlignment="1">
      <alignment vertical="center"/>
    </xf>
    <xf numFmtId="2" fontId="34" fillId="0" borderId="10" xfId="19" applyNumberFormat="1" applyFont="1" applyFill="1" applyBorder="1" applyAlignment="1">
      <alignment vertical="center" wrapText="1"/>
      <protection/>
    </xf>
    <xf numFmtId="2" fontId="7" fillId="0" borderId="10" xfId="0" applyNumberFormat="1" applyFont="1" applyFill="1" applyBorder="1" applyAlignment="1">
      <alignment/>
    </xf>
    <xf numFmtId="2" fontId="7" fillId="0" borderId="21" xfId="19" applyNumberFormat="1" applyFont="1" applyFill="1" applyBorder="1" applyAlignment="1">
      <alignment wrapText="1"/>
      <protection/>
    </xf>
    <xf numFmtId="1" fontId="7" fillId="0" borderId="10" xfId="20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186" fontId="7" fillId="0" borderId="10" xfId="20" applyNumberFormat="1" applyFont="1" applyBorder="1" applyAlignment="1">
      <alignment vertical="center" wrapText="1"/>
      <protection/>
    </xf>
    <xf numFmtId="172" fontId="7" fillId="0" borderId="10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172" fontId="7" fillId="2" borderId="10" xfId="0" applyNumberFormat="1" applyFont="1" applyFill="1" applyBorder="1" applyAlignment="1">
      <alignment horizontal="right" vertical="center"/>
    </xf>
    <xf numFmtId="2" fontId="34" fillId="0" borderId="10" xfId="19" applyNumberFormat="1" applyFont="1" applyFill="1" applyBorder="1">
      <alignment/>
      <protection/>
    </xf>
    <xf numFmtId="2" fontId="34" fillId="0" borderId="10" xfId="0" applyNumberFormat="1" applyFont="1" applyFill="1" applyBorder="1" applyAlignment="1">
      <alignment horizontal="right" vertical="center"/>
    </xf>
    <xf numFmtId="2" fontId="34" fillId="0" borderId="18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34" fillId="0" borderId="10" xfId="19" applyNumberFormat="1" applyFont="1" applyBorder="1">
      <alignment/>
      <protection/>
    </xf>
    <xf numFmtId="2" fontId="7" fillId="3" borderId="10" xfId="0" applyNumberFormat="1" applyFont="1" applyFill="1" applyBorder="1" applyAlignment="1">
      <alignment vertical="center"/>
    </xf>
    <xf numFmtId="1" fontId="34" fillId="0" borderId="17" xfId="0" applyNumberFormat="1" applyFont="1" applyBorder="1" applyAlignment="1">
      <alignment vertical="center"/>
    </xf>
    <xf numFmtId="2" fontId="7" fillId="0" borderId="22" xfId="0" applyNumberFormat="1" applyFont="1" applyBorder="1" applyAlignment="1">
      <alignment vertical="center"/>
    </xf>
    <xf numFmtId="2" fontId="34" fillId="0" borderId="10" xfId="20" applyNumberFormat="1" applyFont="1" applyBorder="1">
      <alignment/>
      <protection/>
    </xf>
    <xf numFmtId="2" fontId="7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 wrapText="1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20" applyNumberFormat="1" applyFont="1" applyBorder="1" applyAlignment="1">
      <alignment horizontal="right" vertical="center"/>
      <protection/>
    </xf>
    <xf numFmtId="2" fontId="34" fillId="0" borderId="17" xfId="0" applyNumberFormat="1" applyFont="1" applyBorder="1" applyAlignment="1">
      <alignment/>
    </xf>
    <xf numFmtId="2" fontId="7" fillId="0" borderId="17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/>
    </xf>
    <xf numFmtId="2" fontId="7" fillId="2" borderId="6" xfId="0" applyNumberFormat="1" applyFont="1" applyFill="1" applyBorder="1" applyAlignment="1">
      <alignment horizontal="right" vertical="center"/>
    </xf>
    <xf numFmtId="186" fontId="7" fillId="0" borderId="10" xfId="0" applyNumberFormat="1" applyFont="1" applyBorder="1" applyAlignment="1">
      <alignment/>
    </xf>
    <xf numFmtId="2" fontId="7" fillId="2" borderId="10" xfId="0" applyNumberFormat="1" applyFont="1" applyFill="1" applyBorder="1" applyAlignment="1">
      <alignment/>
    </xf>
    <xf numFmtId="172" fontId="7" fillId="2" borderId="10" xfId="0" applyNumberFormat="1" applyFont="1" applyFill="1" applyBorder="1" applyAlignment="1">
      <alignment/>
    </xf>
    <xf numFmtId="186" fontId="7" fillId="0" borderId="10" xfId="20" applyNumberFormat="1" applyFont="1" applyBorder="1" applyAlignment="1">
      <alignment wrapText="1"/>
      <protection/>
    </xf>
    <xf numFmtId="186" fontId="34" fillId="0" borderId="10" xfId="0" applyNumberFormat="1" applyFont="1" applyBorder="1" applyAlignment="1">
      <alignment wrapText="1"/>
    </xf>
    <xf numFmtId="2" fontId="7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7" fillId="2" borderId="17" xfId="0" applyNumberFormat="1" applyFont="1" applyFill="1" applyBorder="1" applyAlignment="1">
      <alignment horizontal="right"/>
    </xf>
    <xf numFmtId="2" fontId="7" fillId="2" borderId="10" xfId="0" applyNumberFormat="1" applyFont="1" applyFill="1" applyBorder="1" applyAlignment="1">
      <alignment horizontal="right"/>
    </xf>
    <xf numFmtId="2" fontId="34" fillId="2" borderId="10" xfId="19" applyNumberFormat="1" applyFont="1" applyFill="1" applyBorder="1" applyAlignment="1">
      <alignment vertical="center" wrapText="1"/>
      <protection/>
    </xf>
    <xf numFmtId="2" fontId="34" fillId="2" borderId="10" xfId="0" applyNumberFormat="1" applyFont="1" applyFill="1" applyBorder="1" applyAlignment="1">
      <alignment wrapText="1"/>
    </xf>
    <xf numFmtId="2" fontId="7" fillId="2" borderId="10" xfId="19" applyNumberFormat="1" applyFont="1" applyFill="1" applyBorder="1" applyAlignment="1">
      <alignment wrapText="1"/>
      <protection/>
    </xf>
    <xf numFmtId="2" fontId="19" fillId="0" borderId="0" xfId="0" applyNumberFormat="1" applyFont="1" applyAlignment="1">
      <alignment horizontal="center"/>
    </xf>
    <xf numFmtId="2" fontId="7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Dod5kochtor" xfId="18"/>
    <cellStyle name="Обычный_РБ ЗФ" xfId="19"/>
    <cellStyle name="Обычный_РБ СФ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view="pageBreakPreview" zoomScale="75" zoomScaleNormal="75" zoomScaleSheetLayoutView="75" workbookViewId="0" topLeftCell="A1">
      <selection activeCell="C2" sqref="C2:G2"/>
    </sheetView>
  </sheetViews>
  <sheetFormatPr defaultColWidth="9.00390625" defaultRowHeight="12.75"/>
  <cols>
    <col min="1" max="1" width="16.125" style="1" customWidth="1"/>
    <col min="2" max="2" width="88.375" style="39" customWidth="1"/>
    <col min="3" max="3" width="22.625" style="3" customWidth="1"/>
    <col min="4" max="4" width="22.625" style="3" hidden="1" customWidth="1"/>
    <col min="5" max="5" width="21.625" style="3" customWidth="1"/>
    <col min="6" max="6" width="19.75390625" style="70" customWidth="1"/>
    <col min="7" max="7" width="0.2421875" style="71" hidden="1" customWidth="1"/>
    <col min="8" max="8" width="0.2421875" style="53" hidden="1" customWidth="1"/>
    <col min="9" max="16384" width="9.125" style="53" customWidth="1"/>
  </cols>
  <sheetData>
    <row r="1" spans="1:7" s="6" customFormat="1" ht="21.75" customHeight="1">
      <c r="A1" s="5"/>
      <c r="B1" s="39"/>
      <c r="C1" s="5"/>
      <c r="D1" s="5"/>
      <c r="E1" s="249" t="s">
        <v>32</v>
      </c>
      <c r="F1" s="249"/>
      <c r="G1" s="5"/>
    </row>
    <row r="2" spans="1:7" s="6" customFormat="1" ht="53.25" customHeight="1">
      <c r="A2" s="8"/>
      <c r="B2" s="40"/>
      <c r="C2" s="251" t="s">
        <v>117</v>
      </c>
      <c r="D2" s="251"/>
      <c r="E2" s="251"/>
      <c r="F2" s="251"/>
      <c r="G2" s="251"/>
    </row>
    <row r="3" spans="1:7" s="6" customFormat="1" ht="10.5" customHeight="1">
      <c r="A3" s="8"/>
      <c r="B3" s="40"/>
      <c r="C3" s="8"/>
      <c r="D3" s="8"/>
      <c r="E3" s="23"/>
      <c r="F3" s="23"/>
      <c r="G3" s="5"/>
    </row>
    <row r="4" spans="1:7" s="51" customFormat="1" ht="27" customHeight="1">
      <c r="A4" s="250" t="s">
        <v>118</v>
      </c>
      <c r="B4" s="250"/>
      <c r="C4" s="250"/>
      <c r="D4" s="250"/>
      <c r="E4" s="250"/>
      <c r="F4" s="250"/>
      <c r="G4" s="250"/>
    </row>
    <row r="5" spans="1:7" s="51" customFormat="1" ht="18.75" customHeight="1" thickBot="1">
      <c r="A5" s="10"/>
      <c r="B5" s="247"/>
      <c r="C5" s="241"/>
      <c r="D5" s="11"/>
      <c r="E5" s="241"/>
      <c r="F5" s="240"/>
      <c r="G5" s="60"/>
    </row>
    <row r="6" spans="1:7" s="25" customFormat="1" ht="93" customHeight="1" thickBot="1">
      <c r="A6" s="24" t="s">
        <v>0</v>
      </c>
      <c r="B6" s="76" t="s">
        <v>1</v>
      </c>
      <c r="C6" s="47" t="s">
        <v>48</v>
      </c>
      <c r="D6" s="47" t="s">
        <v>49</v>
      </c>
      <c r="E6" s="48" t="s">
        <v>50</v>
      </c>
      <c r="F6" s="47" t="s">
        <v>44</v>
      </c>
      <c r="G6" s="49" t="s">
        <v>45</v>
      </c>
    </row>
    <row r="7" spans="1:7" s="12" customFormat="1" ht="34.5" customHeight="1">
      <c r="A7" s="102"/>
      <c r="B7" s="103" t="s">
        <v>17</v>
      </c>
      <c r="C7" s="178"/>
      <c r="D7" s="178"/>
      <c r="E7" s="179"/>
      <c r="F7" s="185"/>
      <c r="G7" s="176"/>
    </row>
    <row r="8" spans="1:7" s="12" customFormat="1" ht="34.5" customHeight="1">
      <c r="A8" s="104">
        <v>10000000</v>
      </c>
      <c r="B8" s="105" t="s">
        <v>25</v>
      </c>
      <c r="C8" s="243">
        <f>C9+C11</f>
        <v>63392920</v>
      </c>
      <c r="D8" s="243">
        <f>D9+D11</f>
        <v>0</v>
      </c>
      <c r="E8" s="243">
        <f>E9+E11</f>
        <v>69460112.39999999</v>
      </c>
      <c r="F8" s="237">
        <f aca="true" t="shared" si="0" ref="F8:F23">E8/C8*100</f>
        <v>109.57077288757166</v>
      </c>
      <c r="G8" s="174" t="e">
        <f aca="true" t="shared" si="1" ref="G8:G48">E8/D8*100</f>
        <v>#DIV/0!</v>
      </c>
    </row>
    <row r="9" spans="1:7" s="12" customFormat="1" ht="48.75" customHeight="1">
      <c r="A9" s="106">
        <v>11000000</v>
      </c>
      <c r="B9" s="107" t="s">
        <v>6</v>
      </c>
      <c r="C9" s="194">
        <v>58277520</v>
      </c>
      <c r="D9" s="193"/>
      <c r="E9" s="194">
        <v>63233138.16</v>
      </c>
      <c r="F9" s="197">
        <f>E9/C9*100</f>
        <v>108.50348154828826</v>
      </c>
      <c r="G9" s="175" t="e">
        <f>E9/D9*100</f>
        <v>#DIV/0!</v>
      </c>
    </row>
    <row r="10" spans="1:7" s="12" customFormat="1" ht="31.5" customHeight="1">
      <c r="A10" s="108">
        <v>11010000</v>
      </c>
      <c r="B10" s="89" t="s">
        <v>69</v>
      </c>
      <c r="C10" s="194">
        <v>58277520</v>
      </c>
      <c r="D10" s="193"/>
      <c r="E10" s="194">
        <v>63233138.16</v>
      </c>
      <c r="F10" s="197">
        <f t="shared" si="0"/>
        <v>108.50348154828826</v>
      </c>
      <c r="G10" s="175" t="e">
        <f t="shared" si="1"/>
        <v>#DIV/0!</v>
      </c>
    </row>
    <row r="11" spans="1:7" s="12" customFormat="1" ht="27.75" customHeight="1">
      <c r="A11" s="121">
        <v>13000000</v>
      </c>
      <c r="B11" s="121" t="s">
        <v>76</v>
      </c>
      <c r="C11" s="194">
        <v>5115400</v>
      </c>
      <c r="D11" s="193"/>
      <c r="E11" s="194">
        <v>6226974.24</v>
      </c>
      <c r="F11" s="197">
        <f t="shared" si="0"/>
        <v>121.72995738358682</v>
      </c>
      <c r="G11" s="175" t="e">
        <f t="shared" si="1"/>
        <v>#DIV/0!</v>
      </c>
    </row>
    <row r="12" spans="1:7" s="12" customFormat="1" ht="40.5" customHeight="1">
      <c r="A12" s="121">
        <v>13030000</v>
      </c>
      <c r="B12" s="121" t="s">
        <v>77</v>
      </c>
      <c r="C12" s="194">
        <v>5115400</v>
      </c>
      <c r="D12" s="193"/>
      <c r="E12" s="194">
        <v>6226974.24</v>
      </c>
      <c r="F12" s="197">
        <f t="shared" si="0"/>
        <v>121.72995738358682</v>
      </c>
      <c r="G12" s="175" t="e">
        <f t="shared" si="1"/>
        <v>#DIV/0!</v>
      </c>
    </row>
    <row r="13" spans="1:7" s="12" customFormat="1" ht="34.5" customHeight="1">
      <c r="A13" s="104">
        <v>20000000</v>
      </c>
      <c r="B13" s="109" t="s">
        <v>26</v>
      </c>
      <c r="C13" s="243">
        <f>C14+C17</f>
        <v>426500</v>
      </c>
      <c r="D13" s="243">
        <f>D14+D17</f>
        <v>0</v>
      </c>
      <c r="E13" s="243">
        <f>E14+E17</f>
        <v>419187.08</v>
      </c>
      <c r="F13" s="237">
        <f t="shared" si="0"/>
        <v>98.28536459554515</v>
      </c>
      <c r="G13" s="175" t="e">
        <f t="shared" si="1"/>
        <v>#DIV/0!</v>
      </c>
    </row>
    <row r="14" spans="1:7" s="26" customFormat="1" ht="42.75" customHeight="1">
      <c r="A14" s="111">
        <v>22000000</v>
      </c>
      <c r="B14" s="110" t="s">
        <v>53</v>
      </c>
      <c r="C14" s="198">
        <f>C15+C16</f>
        <v>398000</v>
      </c>
      <c r="D14" s="198">
        <f>D15+D16</f>
        <v>0</v>
      </c>
      <c r="E14" s="198">
        <f>E15+E16</f>
        <v>407996.52</v>
      </c>
      <c r="F14" s="197">
        <f t="shared" si="0"/>
        <v>102.51168844221105</v>
      </c>
      <c r="G14" s="175" t="e">
        <f t="shared" si="1"/>
        <v>#DIV/0!</v>
      </c>
    </row>
    <row r="15" spans="1:7" s="26" customFormat="1" ht="30" customHeight="1">
      <c r="A15" s="121">
        <v>22010000</v>
      </c>
      <c r="B15" s="121" t="s">
        <v>71</v>
      </c>
      <c r="C15" s="193">
        <v>385000</v>
      </c>
      <c r="D15" s="193"/>
      <c r="E15" s="194">
        <v>395493</v>
      </c>
      <c r="F15" s="197">
        <f t="shared" si="0"/>
        <v>102.72545454545454</v>
      </c>
      <c r="G15" s="175" t="e">
        <f t="shared" si="1"/>
        <v>#DIV/0!</v>
      </c>
    </row>
    <row r="16" spans="1:7" s="26" customFormat="1" ht="73.5" customHeight="1">
      <c r="A16" s="89">
        <v>22130000</v>
      </c>
      <c r="B16" s="89" t="s">
        <v>54</v>
      </c>
      <c r="C16" s="193">
        <v>13000</v>
      </c>
      <c r="D16" s="193"/>
      <c r="E16" s="194">
        <v>12503.52</v>
      </c>
      <c r="F16" s="197">
        <f t="shared" si="0"/>
        <v>96.18092307692308</v>
      </c>
      <c r="G16" s="175" t="e">
        <f t="shared" si="1"/>
        <v>#DIV/0!</v>
      </c>
    </row>
    <row r="17" spans="1:7" s="26" customFormat="1" ht="33.75" customHeight="1">
      <c r="A17" s="111">
        <v>24000000</v>
      </c>
      <c r="B17" s="107" t="s">
        <v>7</v>
      </c>
      <c r="C17" s="198">
        <f>C18</f>
        <v>28500</v>
      </c>
      <c r="D17" s="198">
        <f>D18</f>
        <v>0</v>
      </c>
      <c r="E17" s="198">
        <f>E18</f>
        <v>11190.56</v>
      </c>
      <c r="F17" s="196">
        <f t="shared" si="0"/>
        <v>39.26512280701754</v>
      </c>
      <c r="G17" s="175" t="e">
        <f t="shared" si="1"/>
        <v>#DIV/0!</v>
      </c>
    </row>
    <row r="18" spans="1:7" s="12" customFormat="1" ht="26.25" customHeight="1">
      <c r="A18" s="108">
        <v>24060300</v>
      </c>
      <c r="B18" s="112" t="s">
        <v>8</v>
      </c>
      <c r="C18" s="194">
        <v>28500</v>
      </c>
      <c r="D18" s="193"/>
      <c r="E18" s="194">
        <v>11190.56</v>
      </c>
      <c r="F18" s="197">
        <f t="shared" si="0"/>
        <v>39.26512280701754</v>
      </c>
      <c r="G18" s="175" t="e">
        <f t="shared" si="1"/>
        <v>#DIV/0!</v>
      </c>
    </row>
    <row r="19" spans="1:7" s="26" customFormat="1" ht="34.5" customHeight="1">
      <c r="A19" s="91"/>
      <c r="B19" s="109" t="s">
        <v>36</v>
      </c>
      <c r="C19" s="242">
        <f>C13+C8</f>
        <v>63819420</v>
      </c>
      <c r="D19" s="242">
        <f>D13+D8</f>
        <v>0</v>
      </c>
      <c r="E19" s="242">
        <f>E13+E8</f>
        <v>69879299.47999999</v>
      </c>
      <c r="F19" s="237">
        <f t="shared" si="0"/>
        <v>109.4953534206359</v>
      </c>
      <c r="G19" s="174" t="e">
        <f t="shared" si="1"/>
        <v>#DIV/0!</v>
      </c>
    </row>
    <row r="20" spans="1:7" s="27" customFormat="1" ht="38.25" customHeight="1">
      <c r="A20" s="113">
        <v>40000000</v>
      </c>
      <c r="B20" s="114" t="s">
        <v>9</v>
      </c>
      <c r="C20" s="195">
        <f>C21</f>
        <v>272236722.25</v>
      </c>
      <c r="D20" s="195">
        <f>D21</f>
        <v>0</v>
      </c>
      <c r="E20" s="195">
        <f>E21</f>
        <v>271533657.28999996</v>
      </c>
      <c r="F20" s="197">
        <f t="shared" si="0"/>
        <v>99.7417449952419</v>
      </c>
      <c r="G20" s="175" t="e">
        <f t="shared" si="1"/>
        <v>#DIV/0!</v>
      </c>
    </row>
    <row r="21" spans="1:7" s="28" customFormat="1" ht="42.75" customHeight="1">
      <c r="A21" s="98">
        <v>41000000</v>
      </c>
      <c r="B21" s="99" t="s">
        <v>55</v>
      </c>
      <c r="C21" s="194">
        <v>272236722.25</v>
      </c>
      <c r="D21" s="193"/>
      <c r="E21" s="194">
        <v>271533657.28999996</v>
      </c>
      <c r="F21" s="197">
        <f t="shared" si="0"/>
        <v>99.7417449952419</v>
      </c>
      <c r="G21" s="175" t="e">
        <f t="shared" si="1"/>
        <v>#DIV/0!</v>
      </c>
    </row>
    <row r="22" spans="1:9" s="28" customFormat="1" ht="26.25" customHeight="1">
      <c r="A22" s="115">
        <v>41020000</v>
      </c>
      <c r="B22" s="144" t="s">
        <v>90</v>
      </c>
      <c r="C22" s="195">
        <f>C23+C24+C25</f>
        <v>1497400</v>
      </c>
      <c r="D22" s="195">
        <f>D23+D24+D25</f>
        <v>0</v>
      </c>
      <c r="E22" s="195">
        <f>E23+E24+E25</f>
        <v>1497400</v>
      </c>
      <c r="F22" s="196">
        <f t="shared" si="0"/>
        <v>100</v>
      </c>
      <c r="G22" s="175" t="e">
        <f t="shared" si="1"/>
        <v>#DIV/0!</v>
      </c>
      <c r="H22" s="27"/>
      <c r="I22" s="27"/>
    </row>
    <row r="23" spans="1:7" s="28" customFormat="1" ht="29.25" customHeight="1">
      <c r="A23" s="98">
        <v>41020100</v>
      </c>
      <c r="B23" s="99" t="s">
        <v>56</v>
      </c>
      <c r="C23" s="194">
        <v>1497400</v>
      </c>
      <c r="D23" s="193"/>
      <c r="E23" s="194">
        <v>1497400</v>
      </c>
      <c r="F23" s="197">
        <f t="shared" si="0"/>
        <v>100</v>
      </c>
      <c r="G23" s="175" t="e">
        <f t="shared" si="1"/>
        <v>#DIV/0!</v>
      </c>
    </row>
    <row r="24" spans="1:7" s="28" customFormat="1" ht="14.25" customHeight="1" hidden="1">
      <c r="A24" s="140">
        <v>41020200</v>
      </c>
      <c r="B24" s="141" t="s">
        <v>70</v>
      </c>
      <c r="C24" s="180"/>
      <c r="D24" s="180"/>
      <c r="E24" s="180"/>
      <c r="F24" s="187" t="e">
        <f>E24/C24*100</f>
        <v>#DIV/0!</v>
      </c>
      <c r="G24" s="175" t="e">
        <f>E24/D24*100</f>
        <v>#DIV/0!</v>
      </c>
    </row>
    <row r="25" spans="1:7" s="28" customFormat="1" ht="21" customHeight="1" hidden="1">
      <c r="A25" s="142">
        <v>41020900</v>
      </c>
      <c r="B25" s="143" t="s">
        <v>46</v>
      </c>
      <c r="C25" s="180"/>
      <c r="D25" s="180"/>
      <c r="E25" s="180"/>
      <c r="F25" s="187" t="e">
        <f>E25/C25*100</f>
        <v>#DIV/0!</v>
      </c>
      <c r="G25" s="175" t="e">
        <f>E25/D25*100</f>
        <v>#DIV/0!</v>
      </c>
    </row>
    <row r="26" spans="1:7" s="28" customFormat="1" ht="34.5" customHeight="1">
      <c r="A26" s="101">
        <v>41030000</v>
      </c>
      <c r="B26" s="145" t="s">
        <v>78</v>
      </c>
      <c r="C26" s="199">
        <f>C27+C28+C29</f>
        <v>83097200</v>
      </c>
      <c r="D26" s="199">
        <f>D27+D28+D29</f>
        <v>0</v>
      </c>
      <c r="E26" s="199">
        <f>E27+E28+E29</f>
        <v>83097200</v>
      </c>
      <c r="F26" s="196">
        <f>E26/C26*100</f>
        <v>100</v>
      </c>
      <c r="G26" s="175" t="e">
        <f t="shared" si="1"/>
        <v>#DIV/0!</v>
      </c>
    </row>
    <row r="27" spans="1:7" s="28" customFormat="1" ht="27" customHeight="1">
      <c r="A27" s="121">
        <v>41033900</v>
      </c>
      <c r="B27" s="122" t="s">
        <v>57</v>
      </c>
      <c r="C27" s="194">
        <v>43225900</v>
      </c>
      <c r="D27" s="193"/>
      <c r="E27" s="194">
        <v>43225900</v>
      </c>
      <c r="F27" s="197">
        <f aca="true" t="shared" si="2" ref="F27:F48">E27/C27*100</f>
        <v>100</v>
      </c>
      <c r="G27" s="175" t="e">
        <f t="shared" si="1"/>
        <v>#DIV/0!</v>
      </c>
    </row>
    <row r="28" spans="1:7" s="28" customFormat="1" ht="24.75" customHeight="1">
      <c r="A28" s="121">
        <v>41034200</v>
      </c>
      <c r="B28" s="122" t="s">
        <v>58</v>
      </c>
      <c r="C28" s="194">
        <v>25085300</v>
      </c>
      <c r="D28" s="193"/>
      <c r="E28" s="194">
        <v>25085300</v>
      </c>
      <c r="F28" s="197">
        <f t="shared" si="2"/>
        <v>100</v>
      </c>
      <c r="G28" s="175" t="e">
        <f t="shared" si="1"/>
        <v>#DIV/0!</v>
      </c>
    </row>
    <row r="29" spans="1:7" s="28" customFormat="1" ht="36.75" customHeight="1">
      <c r="A29" s="122">
        <v>41034500</v>
      </c>
      <c r="B29" s="122" t="s">
        <v>73</v>
      </c>
      <c r="C29" s="194">
        <v>14786000</v>
      </c>
      <c r="D29" s="193"/>
      <c r="E29" s="194">
        <v>14786000</v>
      </c>
      <c r="F29" s="197">
        <f t="shared" si="2"/>
        <v>100</v>
      </c>
      <c r="G29" s="175" t="e">
        <f t="shared" si="1"/>
        <v>#DIV/0!</v>
      </c>
    </row>
    <row r="30" spans="1:7" s="28" customFormat="1" ht="27" customHeight="1">
      <c r="A30" s="144">
        <v>41040000</v>
      </c>
      <c r="B30" s="146" t="s">
        <v>79</v>
      </c>
      <c r="C30" s="195">
        <f>C31+C32</f>
        <v>11018700</v>
      </c>
      <c r="D30" s="195">
        <f>D31+D32</f>
        <v>0</v>
      </c>
      <c r="E30" s="195">
        <f>E31+E32</f>
        <v>11018700</v>
      </c>
      <c r="F30" s="196">
        <f t="shared" si="2"/>
        <v>100</v>
      </c>
      <c r="G30" s="175" t="e">
        <f t="shared" si="1"/>
        <v>#DIV/0!</v>
      </c>
    </row>
    <row r="31" spans="1:7" s="28" customFormat="1" ht="57" customHeight="1">
      <c r="A31" s="121">
        <v>41040200</v>
      </c>
      <c r="B31" s="122" t="s">
        <v>109</v>
      </c>
      <c r="C31" s="194">
        <v>3780500</v>
      </c>
      <c r="D31" s="193"/>
      <c r="E31" s="194">
        <v>3780500</v>
      </c>
      <c r="F31" s="197">
        <f t="shared" si="2"/>
        <v>100</v>
      </c>
      <c r="G31" s="175" t="e">
        <f t="shared" si="1"/>
        <v>#DIV/0!</v>
      </c>
    </row>
    <row r="32" spans="1:7" s="28" customFormat="1" ht="28.5" customHeight="1">
      <c r="A32" s="121">
        <v>41040400</v>
      </c>
      <c r="B32" s="122" t="s">
        <v>80</v>
      </c>
      <c r="C32" s="194">
        <v>7238200</v>
      </c>
      <c r="D32" s="193"/>
      <c r="E32" s="194">
        <v>7238200</v>
      </c>
      <c r="F32" s="197">
        <f t="shared" si="2"/>
        <v>100</v>
      </c>
      <c r="G32" s="175" t="e">
        <f t="shared" si="1"/>
        <v>#DIV/0!</v>
      </c>
    </row>
    <row r="33" spans="1:7" s="28" customFormat="1" ht="31.5" customHeight="1">
      <c r="A33" s="144">
        <v>41050000</v>
      </c>
      <c r="B33" s="146" t="s">
        <v>81</v>
      </c>
      <c r="C33" s="195">
        <f>C34+C35+C36+C37+C38+C39+C40+C41+C42+C43+C44+C45+C46+C47</f>
        <v>176623422.25</v>
      </c>
      <c r="D33" s="195">
        <f>D34+D35+D36+D37+D38+D39+D40+D41+D42+D43+D44+D45+D46+D47</f>
        <v>0</v>
      </c>
      <c r="E33" s="195">
        <f>E34+E35+E36+E37+E38+E39+E40+E41+E42+E43+E44+E45+E46+E47</f>
        <v>175920357.29</v>
      </c>
      <c r="F33" s="196">
        <f t="shared" si="2"/>
        <v>99.60194126518233</v>
      </c>
      <c r="G33" s="175" t="e">
        <f t="shared" si="1"/>
        <v>#DIV/0!</v>
      </c>
    </row>
    <row r="34" spans="1:7" s="28" customFormat="1" ht="57.75" customHeight="1">
      <c r="A34" s="121">
        <v>41050100</v>
      </c>
      <c r="B34" s="122" t="s">
        <v>82</v>
      </c>
      <c r="C34" s="194">
        <v>108422559</v>
      </c>
      <c r="D34" s="193"/>
      <c r="E34" s="194">
        <v>108422318.61</v>
      </c>
      <c r="F34" s="197">
        <f t="shared" si="2"/>
        <v>99.9997782841484</v>
      </c>
      <c r="G34" s="175" t="e">
        <f t="shared" si="1"/>
        <v>#DIV/0!</v>
      </c>
    </row>
    <row r="35" spans="1:7" s="28" customFormat="1" ht="57.75" customHeight="1">
      <c r="A35" s="121">
        <v>41050200</v>
      </c>
      <c r="B35" s="122" t="s">
        <v>83</v>
      </c>
      <c r="C35" s="194">
        <v>3945650</v>
      </c>
      <c r="D35" s="193"/>
      <c r="E35" s="194">
        <v>3944266.6</v>
      </c>
      <c r="F35" s="197">
        <f t="shared" si="2"/>
        <v>99.96493860327196</v>
      </c>
      <c r="G35" s="175" t="e">
        <f t="shared" si="1"/>
        <v>#DIV/0!</v>
      </c>
    </row>
    <row r="36" spans="1:7" s="28" customFormat="1" ht="77.25" customHeight="1">
      <c r="A36" s="121">
        <v>41050300</v>
      </c>
      <c r="B36" s="122" t="s">
        <v>84</v>
      </c>
      <c r="C36" s="194">
        <v>39543000</v>
      </c>
      <c r="D36" s="193"/>
      <c r="E36" s="194">
        <v>39057740.37</v>
      </c>
      <c r="F36" s="197">
        <f t="shared" si="2"/>
        <v>98.77283051361808</v>
      </c>
      <c r="G36" s="175" t="e">
        <f t="shared" si="1"/>
        <v>#DIV/0!</v>
      </c>
    </row>
    <row r="37" spans="1:7" s="28" customFormat="1" ht="77.25" customHeight="1">
      <c r="A37" s="122">
        <v>41050400</v>
      </c>
      <c r="B37" s="122" t="s">
        <v>120</v>
      </c>
      <c r="C37" s="194">
        <v>559552</v>
      </c>
      <c r="D37" s="193"/>
      <c r="E37" s="194">
        <v>559552</v>
      </c>
      <c r="F37" s="197">
        <f t="shared" si="2"/>
        <v>100</v>
      </c>
      <c r="G37" s="175"/>
    </row>
    <row r="38" spans="1:7" s="28" customFormat="1" ht="75" customHeight="1">
      <c r="A38" s="121">
        <v>41050700</v>
      </c>
      <c r="B38" s="122" t="s">
        <v>85</v>
      </c>
      <c r="C38" s="194">
        <v>2332800</v>
      </c>
      <c r="D38" s="193"/>
      <c r="E38" s="194">
        <v>2311828.75</v>
      </c>
      <c r="F38" s="197">
        <f aca="true" t="shared" si="3" ref="F38:F47">E38/C38*100</f>
        <v>99.1010266632373</v>
      </c>
      <c r="G38" s="175" t="e">
        <f aca="true" t="shared" si="4" ref="G38:G47">E38/D38*100</f>
        <v>#DIV/0!</v>
      </c>
    </row>
    <row r="39" spans="1:7" s="28" customFormat="1" ht="75" customHeight="1">
      <c r="A39" s="121">
        <v>41050900</v>
      </c>
      <c r="B39" s="77" t="s">
        <v>113</v>
      </c>
      <c r="C39" s="194">
        <v>793486</v>
      </c>
      <c r="D39" s="193"/>
      <c r="E39" s="194">
        <v>793486</v>
      </c>
      <c r="F39" s="197">
        <f t="shared" si="3"/>
        <v>100</v>
      </c>
      <c r="G39" s="175" t="e">
        <f t="shared" si="4"/>
        <v>#DIV/0!</v>
      </c>
    </row>
    <row r="40" spans="1:7" s="28" customFormat="1" ht="39.75" customHeight="1">
      <c r="A40" s="121">
        <v>41051000</v>
      </c>
      <c r="B40" s="122" t="s">
        <v>86</v>
      </c>
      <c r="C40" s="193">
        <v>1148100</v>
      </c>
      <c r="D40" s="193"/>
      <c r="E40" s="193">
        <v>1148100</v>
      </c>
      <c r="F40" s="197">
        <f t="shared" si="3"/>
        <v>100</v>
      </c>
      <c r="G40" s="175" t="e">
        <f t="shared" si="4"/>
        <v>#DIV/0!</v>
      </c>
    </row>
    <row r="41" spans="1:7" s="28" customFormat="1" ht="39.75" customHeight="1">
      <c r="A41" s="121">
        <v>41051100</v>
      </c>
      <c r="B41" s="122" t="s">
        <v>110</v>
      </c>
      <c r="C41" s="194">
        <v>96944</v>
      </c>
      <c r="D41" s="193"/>
      <c r="E41" s="194">
        <v>96944</v>
      </c>
      <c r="F41" s="197">
        <f t="shared" si="3"/>
        <v>100</v>
      </c>
      <c r="G41" s="175" t="e">
        <f t="shared" si="4"/>
        <v>#DIV/0!</v>
      </c>
    </row>
    <row r="42" spans="1:7" s="28" customFormat="1" ht="63" customHeight="1">
      <c r="A42" s="122">
        <v>41051200</v>
      </c>
      <c r="B42" s="122" t="s">
        <v>106</v>
      </c>
      <c r="C42" s="194">
        <v>49052</v>
      </c>
      <c r="D42" s="193"/>
      <c r="E42" s="194">
        <v>39681.6</v>
      </c>
      <c r="F42" s="197">
        <f t="shared" si="3"/>
        <v>80.89700725760417</v>
      </c>
      <c r="G42" s="175" t="e">
        <f t="shared" si="4"/>
        <v>#DIV/0!</v>
      </c>
    </row>
    <row r="43" spans="1:7" s="28" customFormat="1" ht="63" customHeight="1">
      <c r="A43" s="121">
        <v>41051400</v>
      </c>
      <c r="B43" s="122" t="s">
        <v>111</v>
      </c>
      <c r="C43" s="194">
        <v>496069</v>
      </c>
      <c r="D43" s="193"/>
      <c r="E43" s="194">
        <v>478905.5</v>
      </c>
      <c r="F43" s="197">
        <f t="shared" si="3"/>
        <v>96.54009825246085</v>
      </c>
      <c r="G43" s="175" t="e">
        <f t="shared" si="4"/>
        <v>#DIV/0!</v>
      </c>
    </row>
    <row r="44" spans="1:7" s="28" customFormat="1" ht="45.75" customHeight="1">
      <c r="A44" s="121">
        <v>41051500</v>
      </c>
      <c r="B44" s="122" t="s">
        <v>87</v>
      </c>
      <c r="C44" s="194">
        <v>8188500</v>
      </c>
      <c r="D44" s="193"/>
      <c r="E44" s="194">
        <v>8188500</v>
      </c>
      <c r="F44" s="197">
        <f t="shared" si="3"/>
        <v>100</v>
      </c>
      <c r="G44" s="175" t="e">
        <f t="shared" si="4"/>
        <v>#DIV/0!</v>
      </c>
    </row>
    <row r="45" spans="1:7" s="28" customFormat="1" ht="55.5" customHeight="1">
      <c r="A45" s="121">
        <v>41052000</v>
      </c>
      <c r="B45" s="122" t="s">
        <v>88</v>
      </c>
      <c r="C45" s="194">
        <v>406117.6</v>
      </c>
      <c r="D45" s="193"/>
      <c r="E45" s="193">
        <v>406117.6</v>
      </c>
      <c r="F45" s="197">
        <f t="shared" si="3"/>
        <v>100</v>
      </c>
      <c r="G45" s="175" t="e">
        <f t="shared" si="4"/>
        <v>#DIV/0!</v>
      </c>
    </row>
    <row r="46" spans="1:7" s="28" customFormat="1" ht="25.5" customHeight="1">
      <c r="A46" s="121">
        <v>41053900</v>
      </c>
      <c r="B46" s="122" t="s">
        <v>89</v>
      </c>
      <c r="C46" s="194">
        <v>10594889</v>
      </c>
      <c r="D46" s="193"/>
      <c r="E46" s="194">
        <v>10426212.61</v>
      </c>
      <c r="F46" s="197">
        <f t="shared" si="3"/>
        <v>98.4079456613467</v>
      </c>
      <c r="G46" s="175" t="e">
        <f t="shared" si="4"/>
        <v>#DIV/0!</v>
      </c>
    </row>
    <row r="47" spans="1:7" s="28" customFormat="1" ht="76.5" customHeight="1">
      <c r="A47" s="121">
        <v>41054100</v>
      </c>
      <c r="B47" s="122" t="s">
        <v>112</v>
      </c>
      <c r="C47" s="193">
        <v>46703.65</v>
      </c>
      <c r="D47" s="193"/>
      <c r="E47" s="193">
        <v>46703.65</v>
      </c>
      <c r="F47" s="197">
        <f t="shared" si="3"/>
        <v>100</v>
      </c>
      <c r="G47" s="175" t="e">
        <f t="shared" si="4"/>
        <v>#DIV/0!</v>
      </c>
    </row>
    <row r="48" spans="1:7" s="28" customFormat="1" ht="34.5" customHeight="1">
      <c r="A48" s="92"/>
      <c r="B48" s="109" t="s">
        <v>2</v>
      </c>
      <c r="C48" s="243">
        <f>C19+C20</f>
        <v>336056142.25</v>
      </c>
      <c r="D48" s="243">
        <f>D19+D20</f>
        <v>0</v>
      </c>
      <c r="E48" s="243">
        <f>E19+E20</f>
        <v>341412956.77</v>
      </c>
      <c r="F48" s="237">
        <f t="shared" si="2"/>
        <v>101.59402369024843</v>
      </c>
      <c r="G48" s="174" t="e">
        <f t="shared" si="1"/>
        <v>#DIV/0!</v>
      </c>
    </row>
    <row r="49" spans="1:7" s="12" customFormat="1" ht="38.25" customHeight="1">
      <c r="A49" s="54"/>
      <c r="B49" s="33" t="s">
        <v>20</v>
      </c>
      <c r="C49" s="180"/>
      <c r="D49" s="180"/>
      <c r="E49" s="180"/>
      <c r="F49" s="188"/>
      <c r="G49" s="177"/>
    </row>
    <row r="50" spans="1:7" s="12" customFormat="1" ht="30" customHeight="1">
      <c r="A50" s="134" t="s">
        <v>61</v>
      </c>
      <c r="B50" s="135" t="s">
        <v>3</v>
      </c>
      <c r="C50" s="200">
        <v>5278726.75</v>
      </c>
      <c r="D50" s="201"/>
      <c r="E50" s="200">
        <v>5118343.57</v>
      </c>
      <c r="F50" s="196">
        <f aca="true" t="shared" si="5" ref="F50:F69">E50/C50*100</f>
        <v>96.96170710105424</v>
      </c>
      <c r="G50" s="175" t="e">
        <f aca="true" t="shared" si="6" ref="G50:G68">E50/D50*100</f>
        <v>#DIV/0!</v>
      </c>
    </row>
    <row r="51" spans="1:7" s="12" customFormat="1" ht="30" customHeight="1">
      <c r="A51" s="134" t="s">
        <v>62</v>
      </c>
      <c r="B51" s="135" t="s">
        <v>4</v>
      </c>
      <c r="C51" s="200">
        <v>82520123</v>
      </c>
      <c r="D51" s="201"/>
      <c r="E51" s="200">
        <v>80821363.50999998</v>
      </c>
      <c r="F51" s="196">
        <f t="shared" si="5"/>
        <v>97.94139971167999</v>
      </c>
      <c r="G51" s="175" t="e">
        <f t="shared" si="6"/>
        <v>#DIV/0!</v>
      </c>
    </row>
    <row r="52" spans="1:7" s="12" customFormat="1" ht="30" customHeight="1">
      <c r="A52" s="134" t="s">
        <v>63</v>
      </c>
      <c r="B52" s="135" t="s">
        <v>5</v>
      </c>
      <c r="C52" s="200">
        <v>46091976.15</v>
      </c>
      <c r="D52" s="201"/>
      <c r="E52" s="200">
        <v>45983368.32</v>
      </c>
      <c r="F52" s="196">
        <f t="shared" si="5"/>
        <v>99.76436716523816</v>
      </c>
      <c r="G52" s="175" t="e">
        <f t="shared" si="6"/>
        <v>#DIV/0!</v>
      </c>
    </row>
    <row r="53" spans="1:7" s="31" customFormat="1" ht="33.75" customHeight="1">
      <c r="A53" s="134" t="s">
        <v>64</v>
      </c>
      <c r="B53" s="135" t="s">
        <v>33</v>
      </c>
      <c r="C53" s="200">
        <v>169976002.24999997</v>
      </c>
      <c r="D53" s="201"/>
      <c r="E53" s="200">
        <v>169403867.33999994</v>
      </c>
      <c r="F53" s="196">
        <f t="shared" si="5"/>
        <v>99.6634025377544</v>
      </c>
      <c r="G53" s="175" t="e">
        <f t="shared" si="6"/>
        <v>#DIV/0!</v>
      </c>
    </row>
    <row r="54" spans="1:7" s="12" customFormat="1" ht="40.5" customHeight="1">
      <c r="A54" s="134" t="s">
        <v>65</v>
      </c>
      <c r="B54" s="135" t="s">
        <v>91</v>
      </c>
      <c r="C54" s="200">
        <v>6797050</v>
      </c>
      <c r="D54" s="201"/>
      <c r="E54" s="200">
        <v>6610699.260000002</v>
      </c>
      <c r="F54" s="196">
        <f t="shared" si="5"/>
        <v>97.2583585526074</v>
      </c>
      <c r="G54" s="175" t="e">
        <f t="shared" si="6"/>
        <v>#DIV/0!</v>
      </c>
    </row>
    <row r="55" spans="1:7" s="12" customFormat="1" ht="30" customHeight="1">
      <c r="A55" s="134" t="s">
        <v>66</v>
      </c>
      <c r="B55" s="135" t="s">
        <v>92</v>
      </c>
      <c r="C55" s="200">
        <v>1434898</v>
      </c>
      <c r="D55" s="201"/>
      <c r="E55" s="200">
        <v>1409508.31</v>
      </c>
      <c r="F55" s="196">
        <f t="shared" si="5"/>
        <v>98.23055785149886</v>
      </c>
      <c r="G55" s="175" t="e">
        <f t="shared" si="6"/>
        <v>#DIV/0!</v>
      </c>
    </row>
    <row r="56" spans="1:7" s="12" customFormat="1" ht="30" customHeight="1">
      <c r="A56" s="134" t="s">
        <v>93</v>
      </c>
      <c r="B56" s="135" t="s">
        <v>94</v>
      </c>
      <c r="C56" s="200">
        <v>72000</v>
      </c>
      <c r="D56" s="201"/>
      <c r="E56" s="200">
        <v>40500</v>
      </c>
      <c r="F56" s="196">
        <f t="shared" si="5"/>
        <v>56.25</v>
      </c>
      <c r="G56" s="175" t="e">
        <f t="shared" si="6"/>
        <v>#DIV/0!</v>
      </c>
    </row>
    <row r="57" spans="1:7" s="12" customFormat="1" ht="30" customHeight="1">
      <c r="A57" s="134" t="s">
        <v>67</v>
      </c>
      <c r="B57" s="135" t="s">
        <v>95</v>
      </c>
      <c r="C57" s="202">
        <f>C58+C59+C60</f>
        <v>1545000</v>
      </c>
      <c r="D57" s="202">
        <f>D58+D59+D60</f>
        <v>0</v>
      </c>
      <c r="E57" s="202">
        <f>E58+E59+E60</f>
        <v>34790</v>
      </c>
      <c r="F57" s="203">
        <f t="shared" si="5"/>
        <v>2.251779935275081</v>
      </c>
      <c r="G57" s="175" t="e">
        <f t="shared" si="6"/>
        <v>#DIV/0!</v>
      </c>
    </row>
    <row r="58" spans="1:7" s="12" customFormat="1" ht="30" customHeight="1">
      <c r="A58" s="136" t="s">
        <v>121</v>
      </c>
      <c r="B58" s="89" t="s">
        <v>122</v>
      </c>
      <c r="C58" s="200">
        <v>42000</v>
      </c>
      <c r="D58" s="201"/>
      <c r="E58" s="200">
        <v>34790</v>
      </c>
      <c r="F58" s="207">
        <f t="shared" si="5"/>
        <v>82.83333333333334</v>
      </c>
      <c r="G58" s="175"/>
    </row>
    <row r="59" spans="1:7" s="12" customFormat="1" ht="30" customHeight="1">
      <c r="A59" s="136" t="s">
        <v>123</v>
      </c>
      <c r="B59" s="89" t="s">
        <v>124</v>
      </c>
      <c r="C59" s="201">
        <v>1483000</v>
      </c>
      <c r="D59" s="201"/>
      <c r="E59" s="201">
        <v>0</v>
      </c>
      <c r="F59" s="197">
        <f t="shared" si="5"/>
        <v>0</v>
      </c>
      <c r="G59" s="175"/>
    </row>
    <row r="60" spans="1:7" s="12" customFormat="1" ht="24.75" customHeight="1">
      <c r="A60" s="136" t="s">
        <v>72</v>
      </c>
      <c r="B60" s="89" t="s">
        <v>12</v>
      </c>
      <c r="C60" s="204">
        <v>20000</v>
      </c>
      <c r="D60" s="204"/>
      <c r="E60" s="201">
        <v>0</v>
      </c>
      <c r="F60" s="197">
        <f t="shared" si="5"/>
        <v>0</v>
      </c>
      <c r="G60" s="175" t="e">
        <f t="shared" si="6"/>
        <v>#DIV/0!</v>
      </c>
    </row>
    <row r="61" spans="1:7" s="12" customFormat="1" ht="28.5" customHeight="1">
      <c r="A61" s="134" t="s">
        <v>96</v>
      </c>
      <c r="B61" s="135" t="s">
        <v>97</v>
      </c>
      <c r="C61" s="206">
        <f>C62+C63+C64+C65+C66+C67</f>
        <v>25182245.99</v>
      </c>
      <c r="D61" s="206">
        <f>D62+D63+D64+D65+D66+D67</f>
        <v>0</v>
      </c>
      <c r="E61" s="206">
        <f>E62+E63+E64+E65+E66+E67</f>
        <v>25167935.54</v>
      </c>
      <c r="F61" s="196">
        <f t="shared" si="5"/>
        <v>99.94317246362505</v>
      </c>
      <c r="G61" s="175" t="e">
        <f t="shared" si="6"/>
        <v>#DIV/0!</v>
      </c>
    </row>
    <row r="62" spans="1:7" s="12" customFormat="1" ht="23.25" customHeight="1">
      <c r="A62" s="136" t="s">
        <v>98</v>
      </c>
      <c r="B62" s="89" t="s">
        <v>80</v>
      </c>
      <c r="C62" s="200">
        <v>9765481.34</v>
      </c>
      <c r="D62" s="204"/>
      <c r="E62" s="200">
        <v>9765481.34</v>
      </c>
      <c r="F62" s="197">
        <f t="shared" si="5"/>
        <v>100</v>
      </c>
      <c r="G62" s="175" t="e">
        <f t="shared" si="6"/>
        <v>#DIV/0!</v>
      </c>
    </row>
    <row r="63" spans="1:7" s="12" customFormat="1" ht="72.75" customHeight="1">
      <c r="A63" s="136" t="s">
        <v>114</v>
      </c>
      <c r="B63" s="89" t="s">
        <v>113</v>
      </c>
      <c r="C63" s="200">
        <v>793486</v>
      </c>
      <c r="D63" s="204"/>
      <c r="E63" s="200">
        <v>793486</v>
      </c>
      <c r="F63" s="197">
        <f t="shared" si="5"/>
        <v>100</v>
      </c>
      <c r="G63" s="175" t="e">
        <f t="shared" si="6"/>
        <v>#DIV/0!</v>
      </c>
    </row>
    <row r="64" spans="1:7" s="12" customFormat="1" ht="68.25" customHeight="1">
      <c r="A64" s="136" t="s">
        <v>115</v>
      </c>
      <c r="B64" s="89" t="s">
        <v>116</v>
      </c>
      <c r="C64" s="200">
        <v>10404000</v>
      </c>
      <c r="D64" s="204"/>
      <c r="E64" s="200">
        <v>10404000</v>
      </c>
      <c r="F64" s="197">
        <f t="shared" si="5"/>
        <v>100</v>
      </c>
      <c r="G64" s="175" t="e">
        <f t="shared" si="6"/>
        <v>#DIV/0!</v>
      </c>
    </row>
    <row r="65" spans="1:7" s="12" customFormat="1" ht="78" customHeight="1">
      <c r="A65" s="136">
        <v>9570</v>
      </c>
      <c r="B65" s="89" t="s">
        <v>112</v>
      </c>
      <c r="C65" s="204">
        <v>46703.65</v>
      </c>
      <c r="D65" s="204"/>
      <c r="E65" s="208">
        <v>46703.65</v>
      </c>
      <c r="F65" s="197">
        <f t="shared" si="5"/>
        <v>100</v>
      </c>
      <c r="G65" s="175" t="e">
        <f t="shared" si="6"/>
        <v>#DIV/0!</v>
      </c>
    </row>
    <row r="66" spans="1:7" s="31" customFormat="1" ht="42.75" customHeight="1">
      <c r="A66" s="136" t="s">
        <v>99</v>
      </c>
      <c r="B66" s="89" t="s">
        <v>89</v>
      </c>
      <c r="C66" s="200">
        <v>672575</v>
      </c>
      <c r="D66" s="204"/>
      <c r="E66" s="200">
        <v>658264.55</v>
      </c>
      <c r="F66" s="197">
        <f t="shared" si="5"/>
        <v>97.87228933576182</v>
      </c>
      <c r="G66" s="175" t="e">
        <f t="shared" si="6"/>
        <v>#DIV/0!</v>
      </c>
    </row>
    <row r="67" spans="1:7" s="12" customFormat="1" ht="41.25" customHeight="1">
      <c r="A67" s="136" t="s">
        <v>100</v>
      </c>
      <c r="B67" s="89" t="s">
        <v>101</v>
      </c>
      <c r="C67" s="204">
        <v>3500000</v>
      </c>
      <c r="D67" s="204"/>
      <c r="E67" s="208">
        <v>3500000</v>
      </c>
      <c r="F67" s="197">
        <f t="shared" si="5"/>
        <v>100</v>
      </c>
      <c r="G67" s="175" t="e">
        <f t="shared" si="6"/>
        <v>#DIV/0!</v>
      </c>
    </row>
    <row r="68" spans="1:7" s="12" customFormat="1" ht="2.25" customHeight="1" hidden="1">
      <c r="A68" s="136"/>
      <c r="B68" s="89"/>
      <c r="C68" s="189">
        <v>3500000</v>
      </c>
      <c r="D68" s="189">
        <v>3500000</v>
      </c>
      <c r="E68" s="189"/>
      <c r="F68" s="186">
        <f t="shared" si="5"/>
        <v>0</v>
      </c>
      <c r="G68" s="175">
        <f t="shared" si="6"/>
        <v>0</v>
      </c>
    </row>
    <row r="69" spans="1:7" s="12" customFormat="1" ht="17.25" customHeight="1" hidden="1">
      <c r="A69" s="136"/>
      <c r="B69" s="89"/>
      <c r="C69" s="189"/>
      <c r="D69" s="190"/>
      <c r="E69" s="189"/>
      <c r="F69" s="186" t="e">
        <f t="shared" si="5"/>
        <v>#DIV/0!</v>
      </c>
      <c r="G69" s="175" t="e">
        <f aca="true" t="shared" si="7" ref="G69:G81">E69/D69*100</f>
        <v>#DIV/0!</v>
      </c>
    </row>
    <row r="70" spans="1:14" s="31" customFormat="1" ht="15.75" customHeight="1" hidden="1">
      <c r="A70" s="136"/>
      <c r="B70" s="89"/>
      <c r="C70" s="189"/>
      <c r="D70" s="190"/>
      <c r="E70" s="189"/>
      <c r="F70" s="186" t="e">
        <f aca="true" t="shared" si="8" ref="F70:F78">E70/C70*100</f>
        <v>#DIV/0!</v>
      </c>
      <c r="G70" s="175" t="e">
        <f t="shared" si="7"/>
        <v>#DIV/0!</v>
      </c>
      <c r="K70" s="12"/>
      <c r="L70" s="12"/>
      <c r="M70" s="12"/>
      <c r="N70" s="12"/>
    </row>
    <row r="71" spans="1:14" s="31" customFormat="1" ht="30" customHeight="1" hidden="1">
      <c r="A71" s="136"/>
      <c r="B71" s="89"/>
      <c r="C71" s="189"/>
      <c r="D71" s="190"/>
      <c r="E71" s="189"/>
      <c r="F71" s="186" t="e">
        <f t="shared" si="8"/>
        <v>#DIV/0!</v>
      </c>
      <c r="G71" s="175"/>
      <c r="K71" s="12"/>
      <c r="L71" s="12"/>
      <c r="M71" s="12"/>
      <c r="N71" s="12"/>
    </row>
    <row r="72" spans="1:14" s="12" customFormat="1" ht="28.5" customHeight="1">
      <c r="A72" s="22"/>
      <c r="B72" s="35" t="s">
        <v>35</v>
      </c>
      <c r="C72" s="236">
        <f>C50+C51+C52+C53+C54+C55+C56+C57+C61</f>
        <v>338898022.14</v>
      </c>
      <c r="D72" s="236">
        <f>D50+D51+D52+D53+D54+D55+D56+D57+D61</f>
        <v>0</v>
      </c>
      <c r="E72" s="236">
        <f>E50+E51+E52+E53+E54+E55+E56+E57+E61</f>
        <v>334590375.8499999</v>
      </c>
      <c r="F72" s="237">
        <f t="shared" si="8"/>
        <v>98.72892551487935</v>
      </c>
      <c r="G72" s="174" t="e">
        <f t="shared" si="7"/>
        <v>#DIV/0!</v>
      </c>
      <c r="K72" s="31"/>
      <c r="L72" s="31"/>
      <c r="M72" s="31"/>
      <c r="N72" s="31"/>
    </row>
    <row r="73" spans="1:8" s="12" customFormat="1" ht="0.75" customHeight="1" hidden="1">
      <c r="A73" s="78"/>
      <c r="B73" s="77"/>
      <c r="C73" s="244"/>
      <c r="D73" s="244"/>
      <c r="E73" s="244"/>
      <c r="F73" s="237" t="e">
        <f t="shared" si="8"/>
        <v>#DIV/0!</v>
      </c>
      <c r="G73" s="175" t="e">
        <f t="shared" si="7"/>
        <v>#DIV/0!</v>
      </c>
      <c r="H73" s="36"/>
    </row>
    <row r="74" spans="1:8" s="12" customFormat="1" ht="15" customHeight="1" hidden="1">
      <c r="A74" s="93"/>
      <c r="B74" s="94"/>
      <c r="C74" s="245"/>
      <c r="D74" s="245"/>
      <c r="E74" s="245">
        <v>0</v>
      </c>
      <c r="F74" s="237" t="e">
        <f t="shared" si="8"/>
        <v>#DIV/0!</v>
      </c>
      <c r="G74" s="175" t="e">
        <f t="shared" si="7"/>
        <v>#DIV/0!</v>
      </c>
      <c r="H74" s="36"/>
    </row>
    <row r="75" spans="1:8" s="12" customFormat="1" ht="23.25" customHeight="1" hidden="1">
      <c r="A75" s="90"/>
      <c r="B75" s="95"/>
      <c r="C75" s="246"/>
      <c r="D75" s="246"/>
      <c r="E75" s="246"/>
      <c r="F75" s="237" t="e">
        <f t="shared" si="8"/>
        <v>#DIV/0!</v>
      </c>
      <c r="G75" s="175" t="e">
        <f t="shared" si="7"/>
        <v>#DIV/0!</v>
      </c>
      <c r="H75" s="36"/>
    </row>
    <row r="76" spans="1:8" s="12" customFormat="1" ht="24.75" customHeight="1" hidden="1">
      <c r="A76" s="90"/>
      <c r="B76" s="95"/>
      <c r="C76" s="246"/>
      <c r="D76" s="246"/>
      <c r="E76" s="246"/>
      <c r="F76" s="237" t="e">
        <f t="shared" si="8"/>
        <v>#DIV/0!</v>
      </c>
      <c r="G76" s="175" t="e">
        <f t="shared" si="7"/>
        <v>#DIV/0!</v>
      </c>
      <c r="H76" s="36"/>
    </row>
    <row r="77" spans="1:8" s="12" customFormat="1" ht="45.75" customHeight="1" hidden="1">
      <c r="A77" s="93" t="s">
        <v>60</v>
      </c>
      <c r="B77" s="94" t="s">
        <v>59</v>
      </c>
      <c r="C77" s="245"/>
      <c r="D77" s="245"/>
      <c r="E77" s="245"/>
      <c r="F77" s="237" t="e">
        <f t="shared" si="8"/>
        <v>#DIV/0!</v>
      </c>
      <c r="G77" s="175" t="e">
        <f t="shared" si="7"/>
        <v>#DIV/0!</v>
      </c>
      <c r="H77" s="36"/>
    </row>
    <row r="78" spans="1:7" s="31" customFormat="1" ht="30" customHeight="1">
      <c r="A78" s="92"/>
      <c r="B78" s="35" t="s">
        <v>21</v>
      </c>
      <c r="C78" s="236">
        <f>C72+C73+C74+C75+C76+C77</f>
        <v>338898022.14</v>
      </c>
      <c r="D78" s="236">
        <f>D72+D73+D74+D75+D76+D77</f>
        <v>0</v>
      </c>
      <c r="E78" s="236">
        <f>E72+E73+E74+E75+E76+E77</f>
        <v>334590375.8499999</v>
      </c>
      <c r="F78" s="237">
        <f t="shared" si="8"/>
        <v>98.72892551487935</v>
      </c>
      <c r="G78" s="174" t="e">
        <f t="shared" si="7"/>
        <v>#DIV/0!</v>
      </c>
    </row>
    <row r="79" spans="1:7" s="31" customFormat="1" ht="30" customHeight="1">
      <c r="A79" s="151"/>
      <c r="B79" s="152" t="s">
        <v>22</v>
      </c>
      <c r="C79" s="139"/>
      <c r="D79" s="139"/>
      <c r="E79" s="139"/>
      <c r="F79" s="139"/>
      <c r="G79" s="161"/>
    </row>
    <row r="80" spans="1:7" s="42" customFormat="1" ht="30.75" customHeight="1">
      <c r="A80" s="156" t="s">
        <v>102</v>
      </c>
      <c r="B80" s="155" t="s">
        <v>103</v>
      </c>
      <c r="C80" s="210">
        <v>120000</v>
      </c>
      <c r="D80" s="210"/>
      <c r="E80" s="210">
        <v>120000</v>
      </c>
      <c r="F80" s="209">
        <f>E80/C80*100</f>
        <v>100</v>
      </c>
      <c r="G80" s="175" t="e">
        <f t="shared" si="7"/>
        <v>#DIV/0!</v>
      </c>
    </row>
    <row r="81" spans="1:7" s="58" customFormat="1" ht="30" customHeight="1">
      <c r="A81" s="153"/>
      <c r="B81" s="154" t="s">
        <v>23</v>
      </c>
      <c r="C81" s="236">
        <f>C80</f>
        <v>120000</v>
      </c>
      <c r="D81" s="236">
        <f>D80</f>
        <v>0</v>
      </c>
      <c r="E81" s="236">
        <f>E80</f>
        <v>120000</v>
      </c>
      <c r="F81" s="236">
        <f>E81/C81*100</f>
        <v>100</v>
      </c>
      <c r="G81" s="174" t="e">
        <f t="shared" si="7"/>
        <v>#DIV/0!</v>
      </c>
    </row>
    <row r="82" spans="1:7" s="32" customFormat="1" ht="30" customHeight="1">
      <c r="A82" s="124"/>
      <c r="B82" s="33" t="s">
        <v>37</v>
      </c>
      <c r="C82" s="181"/>
      <c r="D82" s="181"/>
      <c r="E82" s="181"/>
      <c r="F82" s="79"/>
      <c r="G82" s="86"/>
    </row>
    <row r="83" spans="1:7" s="12" customFormat="1" ht="30" customHeight="1">
      <c r="A83" s="169">
        <v>602000</v>
      </c>
      <c r="B83" s="34" t="s">
        <v>38</v>
      </c>
      <c r="C83" s="218">
        <f>C84-C85+C86+C87</f>
        <v>2961879.8899999997</v>
      </c>
      <c r="D83" s="191">
        <f>D84-D85+D86+D87</f>
        <v>0</v>
      </c>
      <c r="E83" s="218">
        <f>E84-E85+E86+E87</f>
        <v>-6702580.92</v>
      </c>
      <c r="F83" s="80"/>
      <c r="G83" s="87"/>
    </row>
    <row r="84" spans="1:7" s="12" customFormat="1" ht="27" customHeight="1">
      <c r="A84" s="169">
        <v>602100</v>
      </c>
      <c r="B84" s="34" t="s">
        <v>41</v>
      </c>
      <c r="C84" s="222">
        <v>9271755.02</v>
      </c>
      <c r="D84" s="191"/>
      <c r="E84" s="219">
        <v>9291755.79</v>
      </c>
      <c r="F84" s="182"/>
      <c r="G84" s="86"/>
    </row>
    <row r="85" spans="1:7" s="12" customFormat="1" ht="30.75" customHeight="1">
      <c r="A85" s="169">
        <v>602200</v>
      </c>
      <c r="B85" s="34" t="s">
        <v>11</v>
      </c>
      <c r="C85" s="219"/>
      <c r="D85" s="80"/>
      <c r="E85" s="219">
        <v>12436354.85</v>
      </c>
      <c r="F85" s="183"/>
      <c r="G85" s="86"/>
    </row>
    <row r="86" spans="1:7" s="12" customFormat="1" ht="24.75" customHeight="1">
      <c r="A86" s="169">
        <v>602304</v>
      </c>
      <c r="B86" s="100" t="s">
        <v>47</v>
      </c>
      <c r="C86" s="222">
        <v>-60000</v>
      </c>
      <c r="D86" s="80"/>
      <c r="E86" s="219">
        <v>-154000</v>
      </c>
      <c r="F86" s="80"/>
      <c r="G86" s="86"/>
    </row>
    <row r="87" spans="1:7" s="12" customFormat="1" ht="38.25" customHeight="1">
      <c r="A87" s="169">
        <v>602400</v>
      </c>
      <c r="B87" s="125" t="s">
        <v>16</v>
      </c>
      <c r="C87" s="222">
        <v>-6249875.13</v>
      </c>
      <c r="D87" s="191"/>
      <c r="E87" s="198">
        <v>-3403981.86</v>
      </c>
      <c r="F87" s="182"/>
      <c r="G87" s="86"/>
    </row>
    <row r="88" spans="1:7" s="12" customFormat="1" ht="30" customHeight="1" thickBot="1">
      <c r="A88" s="170">
        <v>603000</v>
      </c>
      <c r="B88" s="126" t="s">
        <v>31</v>
      </c>
      <c r="C88" s="220"/>
      <c r="D88" s="184"/>
      <c r="E88" s="220"/>
      <c r="F88" s="184"/>
      <c r="G88" s="88"/>
    </row>
    <row r="89" spans="1:7" s="12" customFormat="1" ht="30" customHeight="1" thickBot="1">
      <c r="A89" s="38"/>
      <c r="B89" s="45" t="s">
        <v>39</v>
      </c>
      <c r="C89" s="221">
        <f>C83+C88</f>
        <v>2961879.8899999997</v>
      </c>
      <c r="D89" s="192">
        <f>D83+D88</f>
        <v>0</v>
      </c>
      <c r="E89" s="221">
        <f>E83+E88</f>
        <v>-6702580.92</v>
      </c>
      <c r="F89" s="184"/>
      <c r="G89" s="88"/>
    </row>
    <row r="90" spans="1:7" s="7" customFormat="1" ht="15.75" customHeight="1">
      <c r="A90" s="17"/>
      <c r="B90" s="42"/>
      <c r="F90" s="61"/>
      <c r="G90" s="62"/>
    </row>
    <row r="91" spans="1:7" s="7" customFormat="1" ht="15.75" customHeight="1">
      <c r="A91" s="159"/>
      <c r="B91" s="55" t="s">
        <v>43</v>
      </c>
      <c r="C91" s="46">
        <f>+C48-C78-C81+C89</f>
        <v>1.3969838619232178E-08</v>
      </c>
      <c r="D91" s="46">
        <f>+D48-D78-D81+D89</f>
        <v>0</v>
      </c>
      <c r="E91" s="46">
        <f>+E48-E78-E81+E89</f>
        <v>7.636845111846924E-08</v>
      </c>
      <c r="F91" s="61"/>
      <c r="G91" s="62"/>
    </row>
    <row r="92" spans="1:7" s="7" customFormat="1" ht="15.75" customHeight="1">
      <c r="A92" s="18"/>
      <c r="B92" s="42"/>
      <c r="F92" s="61"/>
      <c r="G92" s="62"/>
    </row>
    <row r="93" spans="1:7" s="7" customFormat="1" ht="15.75" customHeight="1">
      <c r="A93" s="18"/>
      <c r="B93" s="42"/>
      <c r="F93" s="61"/>
      <c r="G93" s="62"/>
    </row>
    <row r="94" spans="1:7" s="16" customFormat="1" ht="18.75" customHeight="1">
      <c r="A94" s="19"/>
      <c r="B94" s="44" t="s">
        <v>75</v>
      </c>
      <c r="C94" s="15"/>
      <c r="D94" s="15"/>
      <c r="E94" s="15"/>
      <c r="F94" s="63"/>
      <c r="G94" s="64"/>
    </row>
    <row r="95" spans="1:7" s="13" customFormat="1" ht="15.75" customHeight="1">
      <c r="A95" s="20"/>
      <c r="B95" s="42"/>
      <c r="C95" s="4"/>
      <c r="D95" s="4"/>
      <c r="E95" s="4"/>
      <c r="F95" s="65"/>
      <c r="G95" s="66"/>
    </row>
    <row r="96" spans="1:7" s="13" customFormat="1" ht="15.75" customHeight="1">
      <c r="A96" s="20"/>
      <c r="B96" s="42"/>
      <c r="C96" s="4"/>
      <c r="D96" s="4"/>
      <c r="E96" s="4"/>
      <c r="F96" s="65"/>
      <c r="G96" s="66"/>
    </row>
    <row r="97" spans="1:7" s="13" customFormat="1" ht="15.75" customHeight="1">
      <c r="A97" s="20"/>
      <c r="B97" s="42"/>
      <c r="C97" s="4"/>
      <c r="D97" s="4"/>
      <c r="E97" s="4"/>
      <c r="F97" s="67"/>
      <c r="G97" s="66"/>
    </row>
    <row r="98" spans="1:7" s="13" customFormat="1" ht="15.75" customHeight="1">
      <c r="A98" s="20"/>
      <c r="B98" s="42"/>
      <c r="C98" s="4"/>
      <c r="D98" s="4"/>
      <c r="E98" s="4"/>
      <c r="F98" s="65"/>
      <c r="G98" s="66"/>
    </row>
    <row r="99" spans="1:7" s="13" customFormat="1" ht="15.75" customHeight="1">
      <c r="A99" s="20"/>
      <c r="B99" s="42"/>
      <c r="C99" s="4"/>
      <c r="D99" s="4"/>
      <c r="E99" s="4"/>
      <c r="F99" s="65"/>
      <c r="G99" s="66"/>
    </row>
    <row r="100" spans="1:7" s="13" customFormat="1" ht="15.75" customHeight="1">
      <c r="A100" s="20"/>
      <c r="B100" s="42"/>
      <c r="C100" s="4"/>
      <c r="D100" s="4"/>
      <c r="E100" s="4"/>
      <c r="F100" s="65"/>
      <c r="G100" s="66"/>
    </row>
    <row r="101" spans="1:7" s="13" customFormat="1" ht="15.75" customHeight="1">
      <c r="A101" s="20"/>
      <c r="B101" s="42"/>
      <c r="C101" s="4"/>
      <c r="D101" s="4"/>
      <c r="E101" s="4"/>
      <c r="F101" s="65"/>
      <c r="G101" s="66"/>
    </row>
    <row r="102" spans="1:7" s="13" customFormat="1" ht="15.75" customHeight="1">
      <c r="A102" s="20"/>
      <c r="B102" s="42"/>
      <c r="C102" s="4"/>
      <c r="D102" s="4"/>
      <c r="E102" s="4"/>
      <c r="F102" s="65"/>
      <c r="G102" s="66"/>
    </row>
    <row r="103" spans="1:7" s="14" customFormat="1" ht="27">
      <c r="A103" s="21"/>
      <c r="B103" s="43"/>
      <c r="C103" s="3"/>
      <c r="D103" s="3"/>
      <c r="E103" s="52"/>
      <c r="F103" s="68"/>
      <c r="G103" s="69"/>
    </row>
    <row r="104" spans="1:7" s="14" customFormat="1" ht="27">
      <c r="A104" s="21"/>
      <c r="B104" s="43"/>
      <c r="C104" s="3"/>
      <c r="D104" s="3"/>
      <c r="E104" s="52"/>
      <c r="F104" s="68"/>
      <c r="G104" s="69"/>
    </row>
    <row r="105" spans="1:7" s="14" customFormat="1" ht="27">
      <c r="A105" s="21"/>
      <c r="B105" s="43"/>
      <c r="C105" s="3"/>
      <c r="D105" s="3"/>
      <c r="E105" s="52"/>
      <c r="F105" s="68"/>
      <c r="G105" s="69"/>
    </row>
    <row r="106" spans="1:7" s="14" customFormat="1" ht="27">
      <c r="A106" s="21"/>
      <c r="B106" s="43"/>
      <c r="C106" s="3"/>
      <c r="D106" s="3"/>
      <c r="E106" s="52"/>
      <c r="F106" s="68"/>
      <c r="G106" s="69"/>
    </row>
    <row r="107" spans="1:7" s="14" customFormat="1" ht="27">
      <c r="A107" s="21"/>
      <c r="B107" s="43"/>
      <c r="C107" s="3"/>
      <c r="D107" s="3"/>
      <c r="E107" s="52"/>
      <c r="F107" s="68"/>
      <c r="G107" s="69"/>
    </row>
    <row r="108" spans="1:7" s="14" customFormat="1" ht="27">
      <c r="A108" s="21"/>
      <c r="B108" s="43"/>
      <c r="C108" s="3"/>
      <c r="D108" s="3"/>
      <c r="E108" s="52"/>
      <c r="F108" s="68"/>
      <c r="G108" s="69"/>
    </row>
    <row r="109" spans="1:7" s="14" customFormat="1" ht="27">
      <c r="A109" s="21"/>
      <c r="B109" s="43"/>
      <c r="C109" s="3"/>
      <c r="D109" s="3"/>
      <c r="E109" s="52"/>
      <c r="F109" s="68"/>
      <c r="G109" s="69"/>
    </row>
    <row r="110" spans="1:7" s="14" customFormat="1" ht="27">
      <c r="A110" s="21"/>
      <c r="B110" s="43"/>
      <c r="C110" s="3"/>
      <c r="D110" s="3"/>
      <c r="E110" s="52"/>
      <c r="F110" s="68"/>
      <c r="G110" s="69"/>
    </row>
    <row r="111" spans="1:7" s="14" customFormat="1" ht="27">
      <c r="A111" s="21"/>
      <c r="B111" s="43"/>
      <c r="C111" s="3"/>
      <c r="D111" s="3"/>
      <c r="E111" s="52"/>
      <c r="F111" s="68"/>
      <c r="G111" s="69"/>
    </row>
    <row r="112" spans="1:7" s="14" customFormat="1" ht="27">
      <c r="A112" s="21"/>
      <c r="B112" s="43"/>
      <c r="C112" s="3"/>
      <c r="D112" s="3"/>
      <c r="E112" s="52"/>
      <c r="F112" s="68"/>
      <c r="G112" s="69"/>
    </row>
    <row r="113" spans="1:7" s="14" customFormat="1" ht="27">
      <c r="A113" s="21"/>
      <c r="B113" s="43"/>
      <c r="C113" s="3"/>
      <c r="D113" s="3"/>
      <c r="E113" s="52"/>
      <c r="F113" s="68"/>
      <c r="G113" s="69"/>
    </row>
    <row r="114" spans="1:7" s="14" customFormat="1" ht="27">
      <c r="A114" s="21"/>
      <c r="B114" s="43"/>
      <c r="C114" s="3"/>
      <c r="D114" s="3"/>
      <c r="E114" s="52"/>
      <c r="F114" s="68"/>
      <c r="G114" s="69"/>
    </row>
    <row r="115" spans="1:7" s="14" customFormat="1" ht="27">
      <c r="A115" s="21"/>
      <c r="B115" s="43"/>
      <c r="C115" s="3"/>
      <c r="D115" s="3"/>
      <c r="E115" s="52"/>
      <c r="F115" s="68"/>
      <c r="G115" s="69"/>
    </row>
    <row r="116" spans="1:7" s="14" customFormat="1" ht="27">
      <c r="A116" s="21"/>
      <c r="B116" s="43"/>
      <c r="C116" s="3"/>
      <c r="D116" s="3"/>
      <c r="E116" s="52"/>
      <c r="F116" s="68"/>
      <c r="G116" s="69"/>
    </row>
    <row r="117" spans="1:7" s="14" customFormat="1" ht="27">
      <c r="A117" s="21"/>
      <c r="B117" s="43"/>
      <c r="C117" s="3"/>
      <c r="D117" s="3"/>
      <c r="E117" s="52"/>
      <c r="F117" s="68"/>
      <c r="G117" s="69"/>
    </row>
    <row r="118" spans="1:7" s="14" customFormat="1" ht="27">
      <c r="A118" s="21"/>
      <c r="B118" s="43"/>
      <c r="C118" s="3"/>
      <c r="D118" s="3"/>
      <c r="E118" s="52"/>
      <c r="F118" s="68"/>
      <c r="G118" s="69"/>
    </row>
    <row r="119" spans="1:7" s="14" customFormat="1" ht="27">
      <c r="A119" s="21"/>
      <c r="B119" s="43"/>
      <c r="C119" s="3"/>
      <c r="D119" s="3"/>
      <c r="E119" s="52"/>
      <c r="F119" s="68"/>
      <c r="G119" s="69"/>
    </row>
    <row r="120" spans="1:7" s="14" customFormat="1" ht="27">
      <c r="A120" s="21"/>
      <c r="B120" s="43"/>
      <c r="C120" s="3"/>
      <c r="D120" s="3"/>
      <c r="E120" s="52"/>
      <c r="F120" s="68"/>
      <c r="G120" s="69"/>
    </row>
    <row r="121" spans="1:7" s="14" customFormat="1" ht="27">
      <c r="A121" s="21"/>
      <c r="B121" s="43"/>
      <c r="C121" s="3"/>
      <c r="D121" s="3"/>
      <c r="E121" s="52"/>
      <c r="F121" s="68"/>
      <c r="G121" s="69"/>
    </row>
    <row r="122" spans="1:7" s="14" customFormat="1" ht="27">
      <c r="A122" s="21"/>
      <c r="B122" s="43"/>
      <c r="C122" s="3"/>
      <c r="D122" s="3"/>
      <c r="E122" s="52"/>
      <c r="F122" s="68"/>
      <c r="G122" s="69"/>
    </row>
    <row r="123" spans="1:7" s="14" customFormat="1" ht="27">
      <c r="A123" s="21"/>
      <c r="B123" s="43"/>
      <c r="C123" s="3"/>
      <c r="D123" s="3"/>
      <c r="E123" s="52"/>
      <c r="F123" s="68"/>
      <c r="G123" s="69"/>
    </row>
    <row r="124" spans="1:7" s="14" customFormat="1" ht="27">
      <c r="A124" s="21"/>
      <c r="B124" s="43"/>
      <c r="C124" s="3"/>
      <c r="D124" s="3"/>
      <c r="E124" s="52"/>
      <c r="F124" s="68"/>
      <c r="G124" s="69"/>
    </row>
    <row r="125" spans="1:7" s="14" customFormat="1" ht="27">
      <c r="A125" s="21"/>
      <c r="B125" s="43"/>
      <c r="C125" s="3"/>
      <c r="D125" s="3"/>
      <c r="E125" s="52"/>
      <c r="F125" s="68"/>
      <c r="G125" s="69"/>
    </row>
    <row r="126" spans="1:7" s="14" customFormat="1" ht="27">
      <c r="A126" s="21"/>
      <c r="B126" s="43"/>
      <c r="C126" s="3"/>
      <c r="D126" s="3"/>
      <c r="E126" s="52"/>
      <c r="F126" s="68"/>
      <c r="G126" s="69"/>
    </row>
    <row r="127" spans="1:7" s="14" customFormat="1" ht="27">
      <c r="A127" s="21"/>
      <c r="B127" s="43"/>
      <c r="C127" s="3"/>
      <c r="D127" s="3"/>
      <c r="E127" s="52"/>
      <c r="F127" s="68"/>
      <c r="G127" s="69"/>
    </row>
    <row r="128" spans="1:7" s="14" customFormat="1" ht="27">
      <c r="A128" s="21"/>
      <c r="B128" s="43"/>
      <c r="C128" s="3"/>
      <c r="D128" s="3"/>
      <c r="E128" s="52"/>
      <c r="F128" s="68"/>
      <c r="G128" s="69"/>
    </row>
    <row r="129" spans="1:7" s="14" customFormat="1" ht="27">
      <c r="A129" s="21"/>
      <c r="B129" s="43"/>
      <c r="C129" s="3"/>
      <c r="D129" s="3"/>
      <c r="E129" s="52"/>
      <c r="F129" s="68"/>
      <c r="G129" s="69"/>
    </row>
    <row r="130" spans="1:7" s="14" customFormat="1" ht="27">
      <c r="A130" s="21"/>
      <c r="B130" s="43"/>
      <c r="C130" s="3"/>
      <c r="D130" s="3"/>
      <c r="E130" s="52"/>
      <c r="F130" s="68"/>
      <c r="G130" s="69"/>
    </row>
    <row r="131" spans="1:7" s="14" customFormat="1" ht="27">
      <c r="A131" s="21"/>
      <c r="B131" s="43"/>
      <c r="C131" s="3"/>
      <c r="D131" s="3"/>
      <c r="E131" s="52"/>
      <c r="F131" s="68"/>
      <c r="G131" s="69"/>
    </row>
    <row r="132" spans="1:7" s="14" customFormat="1" ht="27">
      <c r="A132" s="21"/>
      <c r="B132" s="43"/>
      <c r="C132" s="3"/>
      <c r="D132" s="3"/>
      <c r="E132" s="52"/>
      <c r="F132" s="68"/>
      <c r="G132" s="69"/>
    </row>
    <row r="133" spans="1:7" s="14" customFormat="1" ht="27">
      <c r="A133" s="21"/>
      <c r="B133" s="43"/>
      <c r="C133" s="3"/>
      <c r="D133" s="3"/>
      <c r="E133" s="52"/>
      <c r="F133" s="68"/>
      <c r="G133" s="69"/>
    </row>
    <row r="134" spans="1:7" s="14" customFormat="1" ht="27">
      <c r="A134" s="21"/>
      <c r="B134" s="43"/>
      <c r="C134" s="3"/>
      <c r="D134" s="3"/>
      <c r="E134" s="52"/>
      <c r="F134" s="68"/>
      <c r="G134" s="69"/>
    </row>
    <row r="135" spans="1:7" s="14" customFormat="1" ht="27">
      <c r="A135" s="21"/>
      <c r="B135" s="43"/>
      <c r="C135" s="3"/>
      <c r="D135" s="3"/>
      <c r="E135" s="52"/>
      <c r="F135" s="68"/>
      <c r="G135" s="69"/>
    </row>
    <row r="136" spans="1:7" s="14" customFormat="1" ht="27">
      <c r="A136" s="21"/>
      <c r="B136" s="43"/>
      <c r="C136" s="3"/>
      <c r="D136" s="3"/>
      <c r="E136" s="52"/>
      <c r="F136" s="68"/>
      <c r="G136" s="69"/>
    </row>
    <row r="137" spans="1:7" s="14" customFormat="1" ht="27">
      <c r="A137" s="21"/>
      <c r="B137" s="43"/>
      <c r="C137" s="3"/>
      <c r="D137" s="3"/>
      <c r="E137" s="52"/>
      <c r="F137" s="68"/>
      <c r="G137" s="69"/>
    </row>
    <row r="138" spans="1:7" s="14" customFormat="1" ht="27">
      <c r="A138" s="21"/>
      <c r="B138" s="43"/>
      <c r="C138" s="3"/>
      <c r="D138" s="3"/>
      <c r="E138" s="52"/>
      <c r="F138" s="68"/>
      <c r="G138" s="69"/>
    </row>
    <row r="139" spans="1:7" s="14" customFormat="1" ht="27">
      <c r="A139" s="21"/>
      <c r="B139" s="43"/>
      <c r="C139" s="3"/>
      <c r="D139" s="3"/>
      <c r="E139" s="52"/>
      <c r="F139" s="68"/>
      <c r="G139" s="69"/>
    </row>
    <row r="140" spans="1:7" s="14" customFormat="1" ht="27">
      <c r="A140" s="21"/>
      <c r="B140" s="43"/>
      <c r="C140" s="3"/>
      <c r="D140" s="3"/>
      <c r="E140" s="52"/>
      <c r="F140" s="68"/>
      <c r="G140" s="69"/>
    </row>
    <row r="141" spans="1:7" s="14" customFormat="1" ht="27">
      <c r="A141" s="21"/>
      <c r="B141" s="43"/>
      <c r="C141" s="3"/>
      <c r="D141" s="3"/>
      <c r="E141" s="52"/>
      <c r="F141" s="68"/>
      <c r="G141" s="69"/>
    </row>
    <row r="142" spans="1:7" s="14" customFormat="1" ht="27">
      <c r="A142" s="21"/>
      <c r="B142" s="43"/>
      <c r="C142" s="3"/>
      <c r="D142" s="3"/>
      <c r="E142" s="52"/>
      <c r="F142" s="68"/>
      <c r="G142" s="69"/>
    </row>
    <row r="143" spans="1:7" s="14" customFormat="1" ht="27">
      <c r="A143" s="21"/>
      <c r="B143" s="43"/>
      <c r="C143" s="3"/>
      <c r="D143" s="3"/>
      <c r="E143" s="52"/>
      <c r="F143" s="68"/>
      <c r="G143" s="69"/>
    </row>
    <row r="144" spans="1:7" s="14" customFormat="1" ht="27">
      <c r="A144" s="21"/>
      <c r="B144" s="43"/>
      <c r="C144" s="3"/>
      <c r="D144" s="3"/>
      <c r="E144" s="52"/>
      <c r="F144" s="68"/>
      <c r="G144" s="69"/>
    </row>
    <row r="145" spans="1:7" s="14" customFormat="1" ht="27">
      <c r="A145" s="21"/>
      <c r="B145" s="43"/>
      <c r="C145" s="3"/>
      <c r="D145" s="3"/>
      <c r="E145" s="52"/>
      <c r="F145" s="68"/>
      <c r="G145" s="69"/>
    </row>
    <row r="146" spans="1:7" s="14" customFormat="1" ht="27">
      <c r="A146" s="2"/>
      <c r="B146" s="43"/>
      <c r="C146" s="3"/>
      <c r="D146" s="3"/>
      <c r="E146" s="52"/>
      <c r="F146" s="68"/>
      <c r="G146" s="69"/>
    </row>
    <row r="147" spans="1:7" s="14" customFormat="1" ht="27">
      <c r="A147" s="2"/>
      <c r="B147" s="43"/>
      <c r="C147" s="3"/>
      <c r="D147" s="3"/>
      <c r="E147" s="52"/>
      <c r="F147" s="68"/>
      <c r="G147" s="69"/>
    </row>
    <row r="148" spans="1:7" s="14" customFormat="1" ht="27">
      <c r="A148" s="2"/>
      <c r="B148" s="43"/>
      <c r="C148" s="3"/>
      <c r="D148" s="3"/>
      <c r="E148" s="52"/>
      <c r="F148" s="68"/>
      <c r="G148" s="69"/>
    </row>
    <row r="149" spans="1:7" s="14" customFormat="1" ht="27">
      <c r="A149" s="2"/>
      <c r="B149" s="43"/>
      <c r="C149" s="3"/>
      <c r="D149" s="3"/>
      <c r="E149" s="52"/>
      <c r="F149" s="68"/>
      <c r="G149" s="69"/>
    </row>
    <row r="150" spans="1:7" s="14" customFormat="1" ht="27">
      <c r="A150" s="2"/>
      <c r="B150" s="43"/>
      <c r="C150" s="3"/>
      <c r="D150" s="3"/>
      <c r="E150" s="52"/>
      <c r="F150" s="68"/>
      <c r="G150" s="69"/>
    </row>
    <row r="151" spans="1:7" s="14" customFormat="1" ht="27">
      <c r="A151" s="2"/>
      <c r="B151" s="43"/>
      <c r="C151" s="3"/>
      <c r="D151" s="3"/>
      <c r="E151" s="52"/>
      <c r="F151" s="68"/>
      <c r="G151" s="69"/>
    </row>
    <row r="152" spans="1:7" s="14" customFormat="1" ht="27">
      <c r="A152" s="2"/>
      <c r="B152" s="43"/>
      <c r="C152" s="3"/>
      <c r="D152" s="3"/>
      <c r="E152" s="52"/>
      <c r="F152" s="68"/>
      <c r="G152" s="69"/>
    </row>
    <row r="153" spans="1:7" s="14" customFormat="1" ht="27">
      <c r="A153" s="2"/>
      <c r="B153" s="43"/>
      <c r="C153" s="3"/>
      <c r="D153" s="3"/>
      <c r="E153" s="52"/>
      <c r="F153" s="68"/>
      <c r="G153" s="69"/>
    </row>
    <row r="154" spans="1:7" s="14" customFormat="1" ht="27">
      <c r="A154" s="2"/>
      <c r="B154" s="43"/>
      <c r="C154" s="3"/>
      <c r="D154" s="3"/>
      <c r="E154" s="52"/>
      <c r="F154" s="68"/>
      <c r="G154" s="69"/>
    </row>
    <row r="155" spans="1:7" s="14" customFormat="1" ht="27">
      <c r="A155" s="2"/>
      <c r="B155" s="43"/>
      <c r="C155" s="3"/>
      <c r="D155" s="3"/>
      <c r="E155" s="52"/>
      <c r="F155" s="68"/>
      <c r="G155" s="69"/>
    </row>
    <row r="156" spans="1:7" s="14" customFormat="1" ht="27">
      <c r="A156" s="2"/>
      <c r="B156" s="43"/>
      <c r="C156" s="3"/>
      <c r="D156" s="3"/>
      <c r="E156" s="52"/>
      <c r="F156" s="68"/>
      <c r="G156" s="69"/>
    </row>
    <row r="157" spans="1:7" s="14" customFormat="1" ht="27">
      <c r="A157" s="2"/>
      <c r="B157" s="43"/>
      <c r="C157" s="3"/>
      <c r="D157" s="3"/>
      <c r="E157" s="52"/>
      <c r="F157" s="68"/>
      <c r="G157" s="69"/>
    </row>
    <row r="158" spans="1:7" s="14" customFormat="1" ht="27">
      <c r="A158" s="2"/>
      <c r="B158" s="43"/>
      <c r="C158" s="3"/>
      <c r="D158" s="3"/>
      <c r="E158" s="52"/>
      <c r="F158" s="68"/>
      <c r="G158" s="69"/>
    </row>
    <row r="159" spans="1:7" s="14" customFormat="1" ht="27">
      <c r="A159" s="2"/>
      <c r="B159" s="43"/>
      <c r="C159" s="3"/>
      <c r="D159" s="3"/>
      <c r="E159" s="52"/>
      <c r="F159" s="68"/>
      <c r="G159" s="69"/>
    </row>
    <row r="160" spans="1:7" s="14" customFormat="1" ht="27">
      <c r="A160" s="2"/>
      <c r="B160" s="43"/>
      <c r="C160" s="3"/>
      <c r="D160" s="3"/>
      <c r="E160" s="52"/>
      <c r="F160" s="68"/>
      <c r="G160" s="69"/>
    </row>
    <row r="161" spans="1:7" s="14" customFormat="1" ht="27">
      <c r="A161" s="2"/>
      <c r="B161" s="43"/>
      <c r="C161" s="3"/>
      <c r="D161" s="3"/>
      <c r="E161" s="52"/>
      <c r="F161" s="68"/>
      <c r="G161" s="69"/>
    </row>
    <row r="162" spans="1:7" s="14" customFormat="1" ht="27">
      <c r="A162" s="2"/>
      <c r="B162" s="43"/>
      <c r="C162" s="3"/>
      <c r="D162" s="3"/>
      <c r="E162" s="52"/>
      <c r="F162" s="68"/>
      <c r="G162" s="69"/>
    </row>
    <row r="163" spans="1:7" s="14" customFormat="1" ht="27">
      <c r="A163" s="2"/>
      <c r="B163" s="43"/>
      <c r="C163" s="3"/>
      <c r="D163" s="3"/>
      <c r="E163" s="52"/>
      <c r="F163" s="68"/>
      <c r="G163" s="69"/>
    </row>
    <row r="164" spans="1:7" s="14" customFormat="1" ht="27">
      <c r="A164" s="2"/>
      <c r="B164" s="43"/>
      <c r="C164" s="3"/>
      <c r="D164" s="3"/>
      <c r="E164" s="52"/>
      <c r="F164" s="68"/>
      <c r="G164" s="69"/>
    </row>
    <row r="165" spans="1:7" s="14" customFormat="1" ht="27">
      <c r="A165" s="2"/>
      <c r="B165" s="43"/>
      <c r="C165" s="3"/>
      <c r="D165" s="3"/>
      <c r="E165" s="52"/>
      <c r="F165" s="68"/>
      <c r="G165" s="69"/>
    </row>
    <row r="166" spans="1:7" s="14" customFormat="1" ht="27">
      <c r="A166" s="2"/>
      <c r="B166" s="43"/>
      <c r="C166" s="3"/>
      <c r="D166" s="3"/>
      <c r="E166" s="52"/>
      <c r="F166" s="68"/>
      <c r="G166" s="69"/>
    </row>
    <row r="167" spans="1:7" s="14" customFormat="1" ht="27">
      <c r="A167" s="2"/>
      <c r="B167" s="43"/>
      <c r="C167" s="3"/>
      <c r="D167" s="3"/>
      <c r="E167" s="52"/>
      <c r="F167" s="68"/>
      <c r="G167" s="69"/>
    </row>
    <row r="168" spans="1:7" s="14" customFormat="1" ht="27">
      <c r="A168" s="2"/>
      <c r="B168" s="43"/>
      <c r="C168" s="3"/>
      <c r="D168" s="3"/>
      <c r="E168" s="52"/>
      <c r="F168" s="68"/>
      <c r="G168" s="69"/>
    </row>
    <row r="169" spans="1:7" s="14" customFormat="1" ht="27">
      <c r="A169" s="2"/>
      <c r="B169" s="43"/>
      <c r="C169" s="3"/>
      <c r="D169" s="3"/>
      <c r="E169" s="52"/>
      <c r="F169" s="68"/>
      <c r="G169" s="69"/>
    </row>
    <row r="170" spans="1:7" s="14" customFormat="1" ht="27">
      <c r="A170" s="2"/>
      <c r="B170" s="43"/>
      <c r="C170" s="3"/>
      <c r="D170" s="3"/>
      <c r="E170" s="52"/>
      <c r="F170" s="68"/>
      <c r="G170" s="69"/>
    </row>
    <row r="171" spans="1:7" s="14" customFormat="1" ht="27">
      <c r="A171" s="2"/>
      <c r="B171" s="43"/>
      <c r="C171" s="3"/>
      <c r="D171" s="3"/>
      <c r="E171" s="52"/>
      <c r="F171" s="68"/>
      <c r="G171" s="69"/>
    </row>
    <row r="172" spans="1:7" s="14" customFormat="1" ht="27">
      <c r="A172" s="2"/>
      <c r="B172" s="43"/>
      <c r="C172" s="3"/>
      <c r="D172" s="3"/>
      <c r="E172" s="52"/>
      <c r="F172" s="68"/>
      <c r="G172" s="69"/>
    </row>
    <row r="173" spans="1:7" s="14" customFormat="1" ht="27">
      <c r="A173" s="2"/>
      <c r="B173" s="43"/>
      <c r="C173" s="3"/>
      <c r="D173" s="3"/>
      <c r="E173" s="52"/>
      <c r="F173" s="68"/>
      <c r="G173" s="69"/>
    </row>
    <row r="174" spans="1:7" s="14" customFormat="1" ht="27">
      <c r="A174" s="2"/>
      <c r="B174" s="43"/>
      <c r="C174" s="3"/>
      <c r="D174" s="3"/>
      <c r="E174" s="52"/>
      <c r="F174" s="68"/>
      <c r="G174" s="69"/>
    </row>
    <row r="175" spans="1:7" s="14" customFormat="1" ht="27">
      <c r="A175" s="2"/>
      <c r="B175" s="43"/>
      <c r="C175" s="3"/>
      <c r="D175" s="3"/>
      <c r="E175" s="52"/>
      <c r="F175" s="68"/>
      <c r="G175" s="69"/>
    </row>
    <row r="176" spans="1:7" s="14" customFormat="1" ht="27">
      <c r="A176" s="2"/>
      <c r="B176" s="43"/>
      <c r="C176" s="3"/>
      <c r="D176" s="3"/>
      <c r="E176" s="52"/>
      <c r="F176" s="68"/>
      <c r="G176" s="69"/>
    </row>
    <row r="177" spans="1:7" s="14" customFormat="1" ht="27">
      <c r="A177" s="2"/>
      <c r="B177" s="43"/>
      <c r="C177" s="3"/>
      <c r="D177" s="3"/>
      <c r="E177" s="52"/>
      <c r="F177" s="68"/>
      <c r="G177" s="69"/>
    </row>
    <row r="178" spans="1:7" s="14" customFormat="1" ht="27">
      <c r="A178" s="2"/>
      <c r="B178" s="43"/>
      <c r="C178" s="3"/>
      <c r="D178" s="3"/>
      <c r="E178" s="52"/>
      <c r="F178" s="68"/>
      <c r="G178" s="69"/>
    </row>
    <row r="179" spans="1:7" s="14" customFormat="1" ht="27">
      <c r="A179" s="2"/>
      <c r="B179" s="43"/>
      <c r="C179" s="3"/>
      <c r="D179" s="3"/>
      <c r="E179" s="52"/>
      <c r="F179" s="68"/>
      <c r="G179" s="69"/>
    </row>
    <row r="180" spans="1:7" s="14" customFormat="1" ht="27">
      <c r="A180" s="2"/>
      <c r="B180" s="43"/>
      <c r="C180" s="3"/>
      <c r="D180" s="3"/>
      <c r="E180" s="52"/>
      <c r="F180" s="68"/>
      <c r="G180" s="69"/>
    </row>
    <row r="181" spans="1:7" s="14" customFormat="1" ht="27">
      <c r="A181" s="2"/>
      <c r="B181" s="43"/>
      <c r="C181" s="3"/>
      <c r="D181" s="3"/>
      <c r="E181" s="52"/>
      <c r="F181" s="68"/>
      <c r="G181" s="69"/>
    </row>
    <row r="182" spans="1:7" s="14" customFormat="1" ht="27">
      <c r="A182" s="2"/>
      <c r="B182" s="43"/>
      <c r="C182" s="3"/>
      <c r="D182" s="3"/>
      <c r="E182" s="52"/>
      <c r="F182" s="68"/>
      <c r="G182" s="69"/>
    </row>
    <row r="183" spans="1:7" s="14" customFormat="1" ht="27">
      <c r="A183" s="2"/>
      <c r="B183" s="43"/>
      <c r="C183" s="3"/>
      <c r="D183" s="3"/>
      <c r="E183" s="52"/>
      <c r="F183" s="68"/>
      <c r="G183" s="69"/>
    </row>
    <row r="184" spans="1:7" s="14" customFormat="1" ht="27">
      <c r="A184" s="2"/>
      <c r="B184" s="43"/>
      <c r="C184" s="3"/>
      <c r="D184" s="3"/>
      <c r="E184" s="52"/>
      <c r="F184" s="68"/>
      <c r="G184" s="69"/>
    </row>
    <row r="185" spans="1:7" s="14" customFormat="1" ht="27">
      <c r="A185" s="2"/>
      <c r="B185" s="43"/>
      <c r="C185" s="3"/>
      <c r="D185" s="3"/>
      <c r="E185" s="52"/>
      <c r="F185" s="68"/>
      <c r="G185" s="69"/>
    </row>
    <row r="186" spans="1:7" s="14" customFormat="1" ht="27">
      <c r="A186" s="2"/>
      <c r="B186" s="43"/>
      <c r="C186" s="3"/>
      <c r="D186" s="3"/>
      <c r="E186" s="52"/>
      <c r="F186" s="68"/>
      <c r="G186" s="69"/>
    </row>
    <row r="187" spans="1:7" s="14" customFormat="1" ht="27">
      <c r="A187" s="2"/>
      <c r="B187" s="43"/>
      <c r="C187" s="3"/>
      <c r="D187" s="3"/>
      <c r="E187" s="52"/>
      <c r="F187" s="68"/>
      <c r="G187" s="69"/>
    </row>
    <row r="188" spans="1:7" s="14" customFormat="1" ht="27">
      <c r="A188" s="2"/>
      <c r="B188" s="43"/>
      <c r="C188" s="3"/>
      <c r="D188" s="3"/>
      <c r="E188" s="52"/>
      <c r="F188" s="68"/>
      <c r="G188" s="69"/>
    </row>
    <row r="189" spans="1:7" s="14" customFormat="1" ht="27">
      <c r="A189" s="2"/>
      <c r="B189" s="43"/>
      <c r="C189" s="3"/>
      <c r="D189" s="3"/>
      <c r="E189" s="52"/>
      <c r="F189" s="68"/>
      <c r="G189" s="69"/>
    </row>
    <row r="190" spans="1:7" s="14" customFormat="1" ht="27">
      <c r="A190" s="2"/>
      <c r="B190" s="43"/>
      <c r="C190" s="3"/>
      <c r="D190" s="3"/>
      <c r="E190" s="52"/>
      <c r="F190" s="68"/>
      <c r="G190" s="69"/>
    </row>
    <row r="191" spans="1:7" s="14" customFormat="1" ht="27">
      <c r="A191" s="2"/>
      <c r="B191" s="43"/>
      <c r="C191" s="3"/>
      <c r="D191" s="3"/>
      <c r="E191" s="52"/>
      <c r="F191" s="68"/>
      <c r="G191" s="69"/>
    </row>
    <row r="192" spans="1:7" s="14" customFormat="1" ht="27">
      <c r="A192" s="2"/>
      <c r="B192" s="43"/>
      <c r="C192" s="3"/>
      <c r="D192" s="3"/>
      <c r="E192" s="52"/>
      <c r="F192" s="68"/>
      <c r="G192" s="69"/>
    </row>
    <row r="193" spans="1:7" s="14" customFormat="1" ht="27">
      <c r="A193" s="2"/>
      <c r="B193" s="43"/>
      <c r="C193" s="3"/>
      <c r="D193" s="3"/>
      <c r="E193" s="52"/>
      <c r="F193" s="68"/>
      <c r="G193" s="69"/>
    </row>
    <row r="194" spans="1:7" s="14" customFormat="1" ht="27">
      <c r="A194" s="2"/>
      <c r="B194" s="43"/>
      <c r="C194" s="3"/>
      <c r="D194" s="3"/>
      <c r="E194" s="52"/>
      <c r="F194" s="68"/>
      <c r="G194" s="69"/>
    </row>
    <row r="195" spans="1:7" s="14" customFormat="1" ht="27">
      <c r="A195" s="2"/>
      <c r="B195" s="43"/>
      <c r="C195" s="3"/>
      <c r="D195" s="3"/>
      <c r="E195" s="52"/>
      <c r="F195" s="68"/>
      <c r="G195" s="69"/>
    </row>
    <row r="196" spans="1:7" s="14" customFormat="1" ht="27">
      <c r="A196" s="2"/>
      <c r="B196" s="43"/>
      <c r="C196" s="3"/>
      <c r="D196" s="3"/>
      <c r="E196" s="52"/>
      <c r="F196" s="68"/>
      <c r="G196" s="69"/>
    </row>
    <row r="197" spans="1:7" s="14" customFormat="1" ht="27">
      <c r="A197" s="2"/>
      <c r="B197" s="43"/>
      <c r="C197" s="3"/>
      <c r="D197" s="3"/>
      <c r="E197" s="52"/>
      <c r="F197" s="68"/>
      <c r="G197" s="69"/>
    </row>
    <row r="198" spans="1:7" s="14" customFormat="1" ht="27">
      <c r="A198" s="2"/>
      <c r="B198" s="43"/>
      <c r="C198" s="3"/>
      <c r="D198" s="3"/>
      <c r="E198" s="52"/>
      <c r="F198" s="68"/>
      <c r="G198" s="69"/>
    </row>
    <row r="199" spans="1:7" s="14" customFormat="1" ht="27">
      <c r="A199" s="2"/>
      <c r="B199" s="43"/>
      <c r="C199" s="3"/>
      <c r="D199" s="3"/>
      <c r="E199" s="52"/>
      <c r="F199" s="68"/>
      <c r="G199" s="69"/>
    </row>
    <row r="200" spans="1:7" s="14" customFormat="1" ht="27">
      <c r="A200" s="2"/>
      <c r="B200" s="43"/>
      <c r="C200" s="3"/>
      <c r="D200" s="3"/>
      <c r="E200" s="52"/>
      <c r="F200" s="68"/>
      <c r="G200" s="69"/>
    </row>
  </sheetData>
  <mergeCells count="3">
    <mergeCell ref="E1:F1"/>
    <mergeCell ref="A4:G4"/>
    <mergeCell ref="C2:G2"/>
  </mergeCells>
  <printOptions horizontalCentered="1"/>
  <pageMargins left="0.2" right="0.2" top="0.35" bottom="0.32" header="0.17" footer="0"/>
  <pageSetup fitToHeight="5" horizontalDpi="600" verticalDpi="600" orientation="portrait" paperSize="9" scale="48" r:id="rId1"/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view="pageBreakPreview" zoomScale="75" zoomScaleNormal="75" zoomScaleSheetLayoutView="75" workbookViewId="0" topLeftCell="A1">
      <selection activeCell="C33" sqref="C33"/>
    </sheetView>
  </sheetViews>
  <sheetFormatPr defaultColWidth="9.00390625" defaultRowHeight="12.75"/>
  <cols>
    <col min="1" max="1" width="13.625" style="1" customWidth="1"/>
    <col min="2" max="2" width="88.375" style="39" customWidth="1"/>
    <col min="3" max="3" width="22.00390625" style="3" customWidth="1"/>
    <col min="4" max="4" width="20.625" style="3" customWidth="1"/>
    <col min="5" max="5" width="18.00390625" style="70" customWidth="1"/>
    <col min="6" max="6" width="12.625" style="53" customWidth="1"/>
    <col min="7" max="16384" width="9.125" style="53" customWidth="1"/>
  </cols>
  <sheetData>
    <row r="1" spans="1:5" s="6" customFormat="1" ht="55.5" customHeight="1">
      <c r="A1" s="5"/>
      <c r="B1" s="39"/>
      <c r="D1" s="249" t="s">
        <v>52</v>
      </c>
      <c r="E1" s="249"/>
    </row>
    <row r="2" spans="1:5" s="6" customFormat="1" ht="16.5" customHeight="1">
      <c r="A2" s="8"/>
      <c r="B2" s="40"/>
      <c r="C2" s="9"/>
      <c r="D2" s="252"/>
      <c r="E2" s="252"/>
    </row>
    <row r="3" spans="1:5" s="6" customFormat="1" ht="2.25" customHeight="1" hidden="1">
      <c r="A3" s="8"/>
      <c r="B3" s="40"/>
      <c r="C3" s="9"/>
      <c r="D3" s="50"/>
      <c r="E3" s="23"/>
    </row>
    <row r="4" spans="1:5" s="51" customFormat="1" ht="39.75" customHeight="1">
      <c r="A4" s="250" t="s">
        <v>119</v>
      </c>
      <c r="B4" s="250"/>
      <c r="C4" s="250"/>
      <c r="D4" s="250"/>
      <c r="E4" s="250"/>
    </row>
    <row r="5" spans="1:5" s="51" customFormat="1" ht="18.75" customHeight="1" thickBot="1">
      <c r="A5" s="10"/>
      <c r="B5" s="41"/>
      <c r="C5" s="11"/>
      <c r="D5" s="11"/>
      <c r="E5" s="10"/>
    </row>
    <row r="6" spans="1:5" s="26" customFormat="1" ht="90.75" customHeight="1" thickBot="1">
      <c r="A6" s="73" t="s">
        <v>0</v>
      </c>
      <c r="B6" s="74" t="s">
        <v>1</v>
      </c>
      <c r="C6" s="57" t="s">
        <v>107</v>
      </c>
      <c r="D6" s="75" t="s">
        <v>50</v>
      </c>
      <c r="E6" s="72" t="s">
        <v>44</v>
      </c>
    </row>
    <row r="7" spans="1:5" s="29" customFormat="1" ht="34.5" customHeight="1">
      <c r="A7" s="130"/>
      <c r="B7" s="130" t="s">
        <v>18</v>
      </c>
      <c r="C7" s="132"/>
      <c r="D7" s="132"/>
      <c r="E7" s="133"/>
    </row>
    <row r="8" spans="1:5" s="12" customFormat="1" ht="45" customHeight="1">
      <c r="A8" s="160">
        <v>21110000</v>
      </c>
      <c r="B8" s="160" t="s">
        <v>108</v>
      </c>
      <c r="C8" s="228"/>
      <c r="D8" s="227">
        <v>1862.52</v>
      </c>
      <c r="E8" s="229"/>
    </row>
    <row r="9" spans="1:5" s="30" customFormat="1" ht="35.25" customHeight="1" hidden="1">
      <c r="A9" s="147">
        <v>41030000</v>
      </c>
      <c r="B9" s="148" t="s">
        <v>15</v>
      </c>
      <c r="C9" s="230"/>
      <c r="D9" s="230"/>
      <c r="E9" s="229" t="e">
        <f>D9/C9*100</f>
        <v>#DIV/0!</v>
      </c>
    </row>
    <row r="10" spans="1:5" s="30" customFormat="1" ht="24.75" customHeight="1">
      <c r="A10" s="124">
        <v>25000000</v>
      </c>
      <c r="B10" s="131" t="s">
        <v>10</v>
      </c>
      <c r="C10" s="235">
        <v>2054300</v>
      </c>
      <c r="D10" s="235">
        <v>3965253.01</v>
      </c>
      <c r="E10" s="229">
        <f>D10/C10*100</f>
        <v>193.02210047218028</v>
      </c>
    </row>
    <row r="11" spans="1:5" s="31" customFormat="1" ht="0.75" customHeight="1" thickBot="1">
      <c r="A11" s="162">
        <v>41034500</v>
      </c>
      <c r="B11" s="162" t="s">
        <v>73</v>
      </c>
      <c r="C11" s="231"/>
      <c r="D11" s="231"/>
      <c r="E11" s="232" t="e">
        <f>D11/C11*100</f>
        <v>#DIV/0!</v>
      </c>
    </row>
    <row r="12" spans="1:5" s="32" customFormat="1" ht="34.5" customHeight="1" thickBot="1">
      <c r="A12" s="167"/>
      <c r="B12" s="168" t="s">
        <v>19</v>
      </c>
      <c r="C12" s="233">
        <f>C8+C10</f>
        <v>2054300</v>
      </c>
      <c r="D12" s="233">
        <f>D8+D10</f>
        <v>3967115.53</v>
      </c>
      <c r="E12" s="234">
        <f>D12/C12*100</f>
        <v>193.11276493209363</v>
      </c>
    </row>
    <row r="13" spans="1:5" s="12" customFormat="1" ht="30" customHeight="1">
      <c r="A13" s="163"/>
      <c r="B13" s="164" t="s">
        <v>24</v>
      </c>
      <c r="C13" s="165"/>
      <c r="D13" s="165"/>
      <c r="E13" s="166"/>
    </row>
    <row r="14" spans="1:5" s="12" customFormat="1" ht="30" customHeight="1">
      <c r="A14" s="149" t="s">
        <v>61</v>
      </c>
      <c r="B14" s="150" t="s">
        <v>3</v>
      </c>
      <c r="C14" s="200">
        <v>700580</v>
      </c>
      <c r="D14" s="200">
        <v>691205.05</v>
      </c>
      <c r="E14" s="197">
        <f aca="true" t="shared" si="0" ref="E14:E27">D14/C14*100</f>
        <v>98.66183019783608</v>
      </c>
    </row>
    <row r="15" spans="1:5" s="12" customFormat="1" ht="30" customHeight="1">
      <c r="A15" s="149" t="s">
        <v>62</v>
      </c>
      <c r="B15" s="150" t="s">
        <v>4</v>
      </c>
      <c r="C15" s="200">
        <v>1860699</v>
      </c>
      <c r="D15" s="200">
        <v>2208278.94</v>
      </c>
      <c r="E15" s="197">
        <f>D15/C15*100</f>
        <v>118.68007345626563</v>
      </c>
    </row>
    <row r="16" spans="1:5" s="12" customFormat="1" ht="30" customHeight="1">
      <c r="A16" s="149" t="s">
        <v>63</v>
      </c>
      <c r="B16" s="150" t="s">
        <v>5</v>
      </c>
      <c r="C16" s="200">
        <v>942181</v>
      </c>
      <c r="D16" s="200">
        <v>1969296.75</v>
      </c>
      <c r="E16" s="197">
        <f t="shared" si="0"/>
        <v>209.01469569010627</v>
      </c>
    </row>
    <row r="17" spans="1:5" s="12" customFormat="1" ht="22.5" customHeight="1">
      <c r="A17" s="149" t="s">
        <v>64</v>
      </c>
      <c r="B17" s="150" t="s">
        <v>33</v>
      </c>
      <c r="C17" s="200">
        <v>1279752</v>
      </c>
      <c r="D17" s="200">
        <v>1296355.1</v>
      </c>
      <c r="E17" s="197">
        <f t="shared" si="0"/>
        <v>101.29736855265708</v>
      </c>
    </row>
    <row r="18" spans="1:5" s="12" customFormat="1" ht="19.5" customHeight="1">
      <c r="A18" s="149" t="s">
        <v>65</v>
      </c>
      <c r="B18" s="150" t="s">
        <v>91</v>
      </c>
      <c r="C18" s="200">
        <v>193900</v>
      </c>
      <c r="D18" s="200">
        <v>313043.3</v>
      </c>
      <c r="E18" s="197">
        <f t="shared" si="0"/>
        <v>161.44574522949972</v>
      </c>
    </row>
    <row r="19" spans="1:5" s="12" customFormat="1" ht="22.5" customHeight="1">
      <c r="A19" s="149" t="s">
        <v>93</v>
      </c>
      <c r="B19" s="150" t="s">
        <v>94</v>
      </c>
      <c r="C19" s="200">
        <v>3402080.37</v>
      </c>
      <c r="D19" s="200">
        <v>690412.51</v>
      </c>
      <c r="E19" s="197">
        <f t="shared" si="0"/>
        <v>20.293833034873305</v>
      </c>
    </row>
    <row r="20" spans="1:5" s="12" customFormat="1" ht="22.5" customHeight="1" hidden="1">
      <c r="A20" s="82" t="s">
        <v>67</v>
      </c>
      <c r="B20" s="81" t="s">
        <v>68</v>
      </c>
      <c r="C20" s="205">
        <f>C21</f>
        <v>0</v>
      </c>
      <c r="D20" s="205">
        <f>D21</f>
        <v>0</v>
      </c>
      <c r="E20" s="196" t="e">
        <f t="shared" si="0"/>
        <v>#DIV/0!</v>
      </c>
    </row>
    <row r="21" spans="1:5" s="12" customFormat="1" ht="41.25" customHeight="1" hidden="1">
      <c r="A21" s="137" t="s">
        <v>74</v>
      </c>
      <c r="B21" s="138" t="s">
        <v>73</v>
      </c>
      <c r="C21" s="200"/>
      <c r="D21" s="200"/>
      <c r="E21" s="207" t="e">
        <f t="shared" si="0"/>
        <v>#DIV/0!</v>
      </c>
    </row>
    <row r="22" spans="1:5" s="32" customFormat="1" ht="34.5" customHeight="1">
      <c r="A22" s="104"/>
      <c r="B22" s="116" t="s">
        <v>27</v>
      </c>
      <c r="C22" s="236">
        <f>C14+C15+C16+C17+C18+C19+C20</f>
        <v>8379192.37</v>
      </c>
      <c r="D22" s="236">
        <f>D14+D15+D16+D17+D18+D19+D20</f>
        <v>7168591.649999999</v>
      </c>
      <c r="E22" s="237">
        <f t="shared" si="0"/>
        <v>85.5522982819405</v>
      </c>
    </row>
    <row r="23" spans="1:6" s="31" customFormat="1" ht="0.75" customHeight="1" hidden="1">
      <c r="A23" s="117">
        <v>250354</v>
      </c>
      <c r="B23" s="118" t="s">
        <v>34</v>
      </c>
      <c r="C23" s="238"/>
      <c r="D23" s="209"/>
      <c r="E23" s="196"/>
      <c r="F23" s="31" t="s">
        <v>14</v>
      </c>
    </row>
    <row r="24" spans="1:5" s="31" customFormat="1" ht="23.25" hidden="1">
      <c r="A24" s="117">
        <v>250380</v>
      </c>
      <c r="B24" s="112" t="s">
        <v>13</v>
      </c>
      <c r="C24" s="239"/>
      <c r="D24" s="209"/>
      <c r="E24" s="196"/>
    </row>
    <row r="25" spans="1:5" s="31" customFormat="1" ht="30" customHeight="1">
      <c r="A25" s="119"/>
      <c r="B25" s="116" t="s">
        <v>28</v>
      </c>
      <c r="C25" s="236">
        <f>C22+C23+C24</f>
        <v>8379192.37</v>
      </c>
      <c r="D25" s="236">
        <f>D22+D23</f>
        <v>7168591.649999999</v>
      </c>
      <c r="E25" s="237">
        <f t="shared" si="0"/>
        <v>85.5522982819405</v>
      </c>
    </row>
    <row r="26" spans="1:5" s="31" customFormat="1" ht="28.5" customHeight="1">
      <c r="A26" s="96"/>
      <c r="B26" s="37" t="s">
        <v>29</v>
      </c>
      <c r="C26" s="84"/>
      <c r="D26" s="84"/>
      <c r="E26" s="83"/>
    </row>
    <row r="27" spans="1:5" s="59" customFormat="1" ht="36" customHeight="1">
      <c r="A27" s="157" t="s">
        <v>102</v>
      </c>
      <c r="B27" s="158" t="s">
        <v>103</v>
      </c>
      <c r="C27" s="211">
        <v>85300</v>
      </c>
      <c r="D27" s="214">
        <v>85121.23</v>
      </c>
      <c r="E27" s="215">
        <f t="shared" si="0"/>
        <v>99.79042203985932</v>
      </c>
    </row>
    <row r="28" spans="1:5" s="59" customFormat="1" ht="39.75" customHeight="1">
      <c r="A28" s="157" t="s">
        <v>104</v>
      </c>
      <c r="B28" s="158" t="s">
        <v>105</v>
      </c>
      <c r="C28" s="212">
        <v>-85300</v>
      </c>
      <c r="D28" s="212">
        <v>-85121.23</v>
      </c>
      <c r="E28" s="215">
        <f>D28/C28*100</f>
        <v>99.79042203985932</v>
      </c>
    </row>
    <row r="29" spans="1:5" s="58" customFormat="1" ht="30" customHeight="1">
      <c r="A29" s="92"/>
      <c r="B29" s="120" t="s">
        <v>30</v>
      </c>
      <c r="C29" s="213">
        <f>SUM(C27:C28)</f>
        <v>0</v>
      </c>
      <c r="D29" s="216">
        <f>SUM(D27:D28)</f>
        <v>0</v>
      </c>
      <c r="E29" s="217"/>
    </row>
    <row r="30" spans="1:5" s="26" customFormat="1" ht="30" customHeight="1">
      <c r="A30" s="97"/>
      <c r="B30" s="33" t="s">
        <v>40</v>
      </c>
      <c r="C30" s="85"/>
      <c r="D30" s="85"/>
      <c r="E30" s="171"/>
    </row>
    <row r="31" spans="1:5" s="26" customFormat="1" ht="33" customHeight="1">
      <c r="A31" s="129">
        <v>602000</v>
      </c>
      <c r="B31" s="123" t="s">
        <v>38</v>
      </c>
      <c r="C31" s="223">
        <f>C32-C33+C34+C35</f>
        <v>6324892.37</v>
      </c>
      <c r="D31" s="223">
        <f>D32-D33+D34+D35</f>
        <v>3201476.1199999996</v>
      </c>
      <c r="E31" s="171"/>
    </row>
    <row r="32" spans="1:5" s="12" customFormat="1" ht="36" customHeight="1">
      <c r="A32" s="123">
        <v>602100</v>
      </c>
      <c r="B32" s="123" t="s">
        <v>41</v>
      </c>
      <c r="C32" s="226">
        <v>75017.24</v>
      </c>
      <c r="D32" s="219">
        <v>996230.78</v>
      </c>
      <c r="E32" s="171"/>
    </row>
    <row r="33" spans="1:5" s="12" customFormat="1" ht="30" customHeight="1">
      <c r="A33" s="127">
        <v>602200</v>
      </c>
      <c r="B33" s="127" t="s">
        <v>11</v>
      </c>
      <c r="C33" s="224"/>
      <c r="D33" s="219">
        <v>1149335.08</v>
      </c>
      <c r="E33" s="171"/>
    </row>
    <row r="34" spans="1:5" s="12" customFormat="1" ht="30" customHeight="1">
      <c r="A34" s="127">
        <v>602300</v>
      </c>
      <c r="B34" s="89" t="s">
        <v>47</v>
      </c>
      <c r="C34" s="224"/>
      <c r="D34" s="219">
        <v>-49401.44</v>
      </c>
      <c r="E34" s="172"/>
    </row>
    <row r="35" spans="1:5" s="12" customFormat="1" ht="38.25" customHeight="1" thickBot="1">
      <c r="A35" s="128">
        <v>602400</v>
      </c>
      <c r="B35" s="56" t="s">
        <v>16</v>
      </c>
      <c r="C35" s="226">
        <v>6249875.13</v>
      </c>
      <c r="D35" s="219">
        <v>3403981.86</v>
      </c>
      <c r="E35" s="173"/>
    </row>
    <row r="36" spans="1:5" s="12" customFormat="1" ht="38.25" customHeight="1" thickBot="1">
      <c r="A36" s="38"/>
      <c r="B36" s="56" t="s">
        <v>42</v>
      </c>
      <c r="C36" s="225">
        <f>C31</f>
        <v>6324892.37</v>
      </c>
      <c r="D36" s="248">
        <f>D31</f>
        <v>3201476.1199999996</v>
      </c>
      <c r="E36" s="173"/>
    </row>
    <row r="37" spans="1:5" s="7" customFormat="1" ht="15.75" customHeight="1">
      <c r="A37" s="17"/>
      <c r="B37" s="42"/>
      <c r="E37" s="61"/>
    </row>
    <row r="38" spans="1:5" s="7" customFormat="1" ht="15.75" customHeight="1">
      <c r="A38" s="18"/>
      <c r="B38" s="55" t="s">
        <v>43</v>
      </c>
      <c r="C38" s="46">
        <f>+C12-C25-C29+C36</f>
        <v>0</v>
      </c>
      <c r="D38" s="46">
        <f>+D12-D25-D29+D36</f>
        <v>0</v>
      </c>
      <c r="E38" s="61"/>
    </row>
    <row r="39" spans="1:5" s="7" customFormat="1" ht="15.75" customHeight="1">
      <c r="A39" s="18"/>
      <c r="B39" s="42"/>
      <c r="E39" s="61"/>
    </row>
    <row r="40" spans="1:5" s="7" customFormat="1" ht="15.75" customHeight="1">
      <c r="A40" s="18"/>
      <c r="B40" s="42"/>
      <c r="E40" s="61"/>
    </row>
    <row r="41" spans="1:5" s="16" customFormat="1" ht="18.75" customHeight="1">
      <c r="A41" s="19"/>
      <c r="B41" s="44" t="s">
        <v>51</v>
      </c>
      <c r="C41" s="15"/>
      <c r="D41" s="15"/>
      <c r="E41" s="63"/>
    </row>
    <row r="42" spans="1:5" s="13" customFormat="1" ht="15.75" customHeight="1">
      <c r="A42" s="20"/>
      <c r="B42" s="42"/>
      <c r="C42" s="4"/>
      <c r="D42" s="4"/>
      <c r="E42" s="65"/>
    </row>
    <row r="43" spans="1:5" s="13" customFormat="1" ht="15.75" customHeight="1">
      <c r="A43" s="20"/>
      <c r="B43" s="42"/>
      <c r="C43" s="4"/>
      <c r="D43" s="4"/>
      <c r="E43" s="65"/>
    </row>
    <row r="44" spans="1:5" s="13" customFormat="1" ht="15.75" customHeight="1">
      <c r="A44" s="20"/>
      <c r="B44" s="42"/>
      <c r="C44" s="4"/>
      <c r="D44" s="4"/>
      <c r="E44" s="67"/>
    </row>
    <row r="45" spans="1:5" s="13" customFormat="1" ht="15.75" customHeight="1">
      <c r="A45" s="20"/>
      <c r="B45" s="42"/>
      <c r="C45" s="4"/>
      <c r="D45" s="4"/>
      <c r="E45" s="65"/>
    </row>
    <row r="46" spans="1:5" s="13" customFormat="1" ht="15.75" customHeight="1">
      <c r="A46" s="20"/>
      <c r="B46" s="42"/>
      <c r="C46" s="4"/>
      <c r="D46" s="4"/>
      <c r="E46" s="65"/>
    </row>
    <row r="47" spans="1:5" s="13" customFormat="1" ht="15.75" customHeight="1">
      <c r="A47" s="20"/>
      <c r="B47" s="42"/>
      <c r="C47" s="4"/>
      <c r="D47" s="4"/>
      <c r="E47" s="65"/>
    </row>
    <row r="48" spans="1:5" s="13" customFormat="1" ht="15.75" customHeight="1">
      <c r="A48" s="20"/>
      <c r="B48" s="42"/>
      <c r="C48" s="4"/>
      <c r="D48" s="4"/>
      <c r="E48" s="65"/>
    </row>
    <row r="49" spans="1:5" s="13" customFormat="1" ht="15.75" customHeight="1">
      <c r="A49" s="20"/>
      <c r="B49" s="42"/>
      <c r="C49" s="4"/>
      <c r="D49" s="4"/>
      <c r="E49" s="65"/>
    </row>
    <row r="50" spans="1:5" s="14" customFormat="1" ht="27">
      <c r="A50" s="21"/>
      <c r="B50" s="43"/>
      <c r="C50" s="3"/>
      <c r="D50" s="52"/>
      <c r="E50" s="68"/>
    </row>
    <row r="51" spans="1:5" s="14" customFormat="1" ht="27">
      <c r="A51" s="21"/>
      <c r="B51" s="43"/>
      <c r="C51" s="3"/>
      <c r="D51" s="52"/>
      <c r="E51" s="68"/>
    </row>
    <row r="52" spans="1:5" s="14" customFormat="1" ht="27">
      <c r="A52" s="21"/>
      <c r="B52" s="43"/>
      <c r="C52" s="3"/>
      <c r="D52" s="52"/>
      <c r="E52" s="68"/>
    </row>
    <row r="53" spans="1:5" s="14" customFormat="1" ht="27">
      <c r="A53" s="21"/>
      <c r="B53" s="43"/>
      <c r="C53" s="3"/>
      <c r="D53" s="52"/>
      <c r="E53" s="68"/>
    </row>
    <row r="54" spans="1:5" s="14" customFormat="1" ht="27">
      <c r="A54" s="21"/>
      <c r="B54" s="43"/>
      <c r="C54" s="3"/>
      <c r="D54" s="52"/>
      <c r="E54" s="68"/>
    </row>
    <row r="55" spans="1:5" s="14" customFormat="1" ht="27">
      <c r="A55" s="21"/>
      <c r="B55" s="43"/>
      <c r="C55" s="3"/>
      <c r="D55" s="52"/>
      <c r="E55" s="68"/>
    </row>
    <row r="56" spans="1:5" s="14" customFormat="1" ht="27">
      <c r="A56" s="21"/>
      <c r="B56" s="43"/>
      <c r="C56" s="3"/>
      <c r="D56" s="52"/>
      <c r="E56" s="68"/>
    </row>
    <row r="57" spans="1:5" s="14" customFormat="1" ht="27">
      <c r="A57" s="21"/>
      <c r="B57" s="43"/>
      <c r="C57" s="3"/>
      <c r="D57" s="52"/>
      <c r="E57" s="68"/>
    </row>
    <row r="58" spans="1:5" s="14" customFormat="1" ht="27">
      <c r="A58" s="21"/>
      <c r="B58" s="43"/>
      <c r="C58" s="3"/>
      <c r="D58" s="52"/>
      <c r="E58" s="68"/>
    </row>
    <row r="59" spans="1:5" s="14" customFormat="1" ht="27">
      <c r="A59" s="21"/>
      <c r="B59" s="43"/>
      <c r="C59" s="3"/>
      <c r="D59" s="52"/>
      <c r="E59" s="68"/>
    </row>
    <row r="60" spans="1:5" s="14" customFormat="1" ht="27">
      <c r="A60" s="21"/>
      <c r="B60" s="43"/>
      <c r="C60" s="3"/>
      <c r="D60" s="52"/>
      <c r="E60" s="68"/>
    </row>
    <row r="61" spans="1:5" s="14" customFormat="1" ht="27">
      <c r="A61" s="21"/>
      <c r="B61" s="43"/>
      <c r="C61" s="3"/>
      <c r="D61" s="52"/>
      <c r="E61" s="68"/>
    </row>
    <row r="62" spans="1:5" s="14" customFormat="1" ht="27">
      <c r="A62" s="21"/>
      <c r="B62" s="43"/>
      <c r="C62" s="3"/>
      <c r="D62" s="52"/>
      <c r="E62" s="68"/>
    </row>
    <row r="63" spans="1:5" s="14" customFormat="1" ht="27">
      <c r="A63" s="21"/>
      <c r="B63" s="43"/>
      <c r="C63" s="3"/>
      <c r="D63" s="52"/>
      <c r="E63" s="68"/>
    </row>
    <row r="64" spans="1:5" s="14" customFormat="1" ht="27">
      <c r="A64" s="21"/>
      <c r="B64" s="43"/>
      <c r="C64" s="3"/>
      <c r="D64" s="52"/>
      <c r="E64" s="68"/>
    </row>
    <row r="65" spans="1:5" s="14" customFormat="1" ht="27">
      <c r="A65" s="21"/>
      <c r="B65" s="43"/>
      <c r="C65" s="3"/>
      <c r="D65" s="52"/>
      <c r="E65" s="68"/>
    </row>
    <row r="66" spans="1:5" s="14" customFormat="1" ht="27">
      <c r="A66" s="21"/>
      <c r="B66" s="43"/>
      <c r="C66" s="3"/>
      <c r="D66" s="52"/>
      <c r="E66" s="68"/>
    </row>
    <row r="67" spans="1:5" s="14" customFormat="1" ht="27">
      <c r="A67" s="21"/>
      <c r="B67" s="43"/>
      <c r="C67" s="3"/>
      <c r="D67" s="52"/>
      <c r="E67" s="68"/>
    </row>
    <row r="68" spans="1:5" s="14" customFormat="1" ht="27">
      <c r="A68" s="21"/>
      <c r="B68" s="43"/>
      <c r="C68" s="3"/>
      <c r="D68" s="52"/>
      <c r="E68" s="68"/>
    </row>
    <row r="69" spans="1:5" s="14" customFormat="1" ht="27">
      <c r="A69" s="21"/>
      <c r="B69" s="43"/>
      <c r="C69" s="3"/>
      <c r="D69" s="52"/>
      <c r="E69" s="68"/>
    </row>
    <row r="70" spans="1:5" s="14" customFormat="1" ht="27">
      <c r="A70" s="21"/>
      <c r="B70" s="43"/>
      <c r="C70" s="3"/>
      <c r="D70" s="52"/>
      <c r="E70" s="68"/>
    </row>
    <row r="71" spans="1:5" s="14" customFormat="1" ht="27">
      <c r="A71" s="21"/>
      <c r="B71" s="43"/>
      <c r="C71" s="3"/>
      <c r="D71" s="52"/>
      <c r="E71" s="68"/>
    </row>
    <row r="72" spans="1:5" s="14" customFormat="1" ht="27">
      <c r="A72" s="21"/>
      <c r="B72" s="43"/>
      <c r="C72" s="3"/>
      <c r="D72" s="52"/>
      <c r="E72" s="68"/>
    </row>
    <row r="73" spans="1:5" s="14" customFormat="1" ht="27">
      <c r="A73" s="21"/>
      <c r="B73" s="43"/>
      <c r="C73" s="3"/>
      <c r="D73" s="52"/>
      <c r="E73" s="68"/>
    </row>
    <row r="74" spans="1:5" s="14" customFormat="1" ht="27">
      <c r="A74" s="21"/>
      <c r="B74" s="43"/>
      <c r="C74" s="3"/>
      <c r="D74" s="52"/>
      <c r="E74" s="68"/>
    </row>
    <row r="75" spans="1:5" s="14" customFormat="1" ht="27">
      <c r="A75" s="21"/>
      <c r="B75" s="43"/>
      <c r="C75" s="3"/>
      <c r="D75" s="52"/>
      <c r="E75" s="68"/>
    </row>
    <row r="76" spans="1:5" s="14" customFormat="1" ht="27">
      <c r="A76" s="21"/>
      <c r="B76" s="43"/>
      <c r="C76" s="3"/>
      <c r="D76" s="52"/>
      <c r="E76" s="68"/>
    </row>
    <row r="77" spans="1:5" s="14" customFormat="1" ht="27">
      <c r="A77" s="21"/>
      <c r="B77" s="43"/>
      <c r="C77" s="3"/>
      <c r="D77" s="52"/>
      <c r="E77" s="68"/>
    </row>
    <row r="78" spans="1:5" s="14" customFormat="1" ht="27">
      <c r="A78" s="21"/>
      <c r="B78" s="43"/>
      <c r="C78" s="3"/>
      <c r="D78" s="52"/>
      <c r="E78" s="68"/>
    </row>
    <row r="79" spans="1:5" s="14" customFormat="1" ht="27">
      <c r="A79" s="21"/>
      <c r="B79" s="43"/>
      <c r="C79" s="3"/>
      <c r="D79" s="52"/>
      <c r="E79" s="68"/>
    </row>
    <row r="80" spans="1:5" s="14" customFormat="1" ht="27">
      <c r="A80" s="21"/>
      <c r="B80" s="43"/>
      <c r="C80" s="3"/>
      <c r="D80" s="52"/>
      <c r="E80" s="68"/>
    </row>
    <row r="81" spans="1:5" s="14" customFormat="1" ht="27">
      <c r="A81" s="21"/>
      <c r="B81" s="43"/>
      <c r="C81" s="3"/>
      <c r="D81" s="52"/>
      <c r="E81" s="68"/>
    </row>
    <row r="82" spans="1:5" s="14" customFormat="1" ht="27">
      <c r="A82" s="21"/>
      <c r="B82" s="43"/>
      <c r="C82" s="3"/>
      <c r="D82" s="52"/>
      <c r="E82" s="68"/>
    </row>
    <row r="83" spans="1:5" s="14" customFormat="1" ht="27">
      <c r="A83" s="21"/>
      <c r="B83" s="43"/>
      <c r="C83" s="3"/>
      <c r="D83" s="52"/>
      <c r="E83" s="68"/>
    </row>
    <row r="84" spans="1:5" s="14" customFormat="1" ht="27">
      <c r="A84" s="21"/>
      <c r="B84" s="43"/>
      <c r="C84" s="3"/>
      <c r="D84" s="52"/>
      <c r="E84" s="68"/>
    </row>
    <row r="85" spans="1:5" s="14" customFormat="1" ht="27">
      <c r="A85" s="21"/>
      <c r="B85" s="43"/>
      <c r="C85" s="3"/>
      <c r="D85" s="52"/>
      <c r="E85" s="68"/>
    </row>
    <row r="86" spans="1:5" s="14" customFormat="1" ht="27">
      <c r="A86" s="21"/>
      <c r="B86" s="43"/>
      <c r="C86" s="3"/>
      <c r="D86" s="52"/>
      <c r="E86" s="68"/>
    </row>
    <row r="87" spans="1:5" s="14" customFormat="1" ht="27">
      <c r="A87" s="21"/>
      <c r="B87" s="43"/>
      <c r="C87" s="3"/>
      <c r="D87" s="52"/>
      <c r="E87" s="68"/>
    </row>
    <row r="88" spans="1:5" s="14" customFormat="1" ht="27">
      <c r="A88" s="21"/>
      <c r="B88" s="43"/>
      <c r="C88" s="3"/>
      <c r="D88" s="52"/>
      <c r="E88" s="68"/>
    </row>
    <row r="89" spans="1:5" s="14" customFormat="1" ht="27">
      <c r="A89" s="21"/>
      <c r="B89" s="43"/>
      <c r="C89" s="3"/>
      <c r="D89" s="52"/>
      <c r="E89" s="68"/>
    </row>
    <row r="90" spans="1:5" s="14" customFormat="1" ht="27">
      <c r="A90" s="21"/>
      <c r="B90" s="43"/>
      <c r="C90" s="3"/>
      <c r="D90" s="52"/>
      <c r="E90" s="68"/>
    </row>
    <row r="91" spans="1:5" s="14" customFormat="1" ht="27">
      <c r="A91" s="21"/>
      <c r="B91" s="43"/>
      <c r="C91" s="3"/>
      <c r="D91" s="52"/>
      <c r="E91" s="68"/>
    </row>
    <row r="92" spans="1:5" s="14" customFormat="1" ht="27">
      <c r="A92" s="21"/>
      <c r="B92" s="43"/>
      <c r="C92" s="3"/>
      <c r="D92" s="52"/>
      <c r="E92" s="68"/>
    </row>
    <row r="93" spans="1:5" s="14" customFormat="1" ht="27">
      <c r="A93" s="2"/>
      <c r="B93" s="43"/>
      <c r="C93" s="3"/>
      <c r="D93" s="52"/>
      <c r="E93" s="68"/>
    </row>
    <row r="94" spans="1:5" s="14" customFormat="1" ht="27">
      <c r="A94" s="2"/>
      <c r="B94" s="43"/>
      <c r="C94" s="3"/>
      <c r="D94" s="52"/>
      <c r="E94" s="68"/>
    </row>
    <row r="95" spans="1:5" s="14" customFormat="1" ht="27">
      <c r="A95" s="2"/>
      <c r="B95" s="43"/>
      <c r="C95" s="3"/>
      <c r="D95" s="52"/>
      <c r="E95" s="68"/>
    </row>
    <row r="96" spans="1:5" s="14" customFormat="1" ht="27">
      <c r="A96" s="2"/>
      <c r="B96" s="43"/>
      <c r="C96" s="3"/>
      <c r="D96" s="52"/>
      <c r="E96" s="68"/>
    </row>
    <row r="97" spans="1:5" s="14" customFormat="1" ht="27">
      <c r="A97" s="2"/>
      <c r="B97" s="43"/>
      <c r="C97" s="3"/>
      <c r="D97" s="52"/>
      <c r="E97" s="68"/>
    </row>
    <row r="98" spans="1:5" s="14" customFormat="1" ht="27">
      <c r="A98" s="2"/>
      <c r="B98" s="43"/>
      <c r="C98" s="3"/>
      <c r="D98" s="52"/>
      <c r="E98" s="68"/>
    </row>
    <row r="99" spans="1:5" s="14" customFormat="1" ht="27">
      <c r="A99" s="2"/>
      <c r="B99" s="43"/>
      <c r="C99" s="3"/>
      <c r="D99" s="52"/>
      <c r="E99" s="68"/>
    </row>
    <row r="100" spans="1:5" s="14" customFormat="1" ht="27">
      <c r="A100" s="2"/>
      <c r="B100" s="43"/>
      <c r="C100" s="3"/>
      <c r="D100" s="52"/>
      <c r="E100" s="68"/>
    </row>
    <row r="101" spans="1:5" s="14" customFormat="1" ht="27">
      <c r="A101" s="2"/>
      <c r="B101" s="43"/>
      <c r="C101" s="3"/>
      <c r="D101" s="52"/>
      <c r="E101" s="68"/>
    </row>
    <row r="102" spans="1:5" s="14" customFormat="1" ht="27">
      <c r="A102" s="2"/>
      <c r="B102" s="43"/>
      <c r="C102" s="3"/>
      <c r="D102" s="52"/>
      <c r="E102" s="68"/>
    </row>
    <row r="103" spans="1:5" s="14" customFormat="1" ht="27">
      <c r="A103" s="2"/>
      <c r="B103" s="43"/>
      <c r="C103" s="3"/>
      <c r="D103" s="52"/>
      <c r="E103" s="68"/>
    </row>
    <row r="104" spans="1:5" s="14" customFormat="1" ht="27">
      <c r="A104" s="2"/>
      <c r="B104" s="43"/>
      <c r="C104" s="3"/>
      <c r="D104" s="52"/>
      <c r="E104" s="68"/>
    </row>
    <row r="105" spans="1:5" s="14" customFormat="1" ht="27">
      <c r="A105" s="2"/>
      <c r="B105" s="43"/>
      <c r="C105" s="3"/>
      <c r="D105" s="52"/>
      <c r="E105" s="68"/>
    </row>
    <row r="106" spans="1:5" s="14" customFormat="1" ht="27">
      <c r="A106" s="2"/>
      <c r="B106" s="43"/>
      <c r="C106" s="3"/>
      <c r="D106" s="52"/>
      <c r="E106" s="68"/>
    </row>
    <row r="107" spans="1:5" s="14" customFormat="1" ht="27">
      <c r="A107" s="2"/>
      <c r="B107" s="43"/>
      <c r="C107" s="3"/>
      <c r="D107" s="52"/>
      <c r="E107" s="68"/>
    </row>
    <row r="108" spans="1:5" s="14" customFormat="1" ht="27">
      <c r="A108" s="2"/>
      <c r="B108" s="43"/>
      <c r="C108" s="3"/>
      <c r="D108" s="52"/>
      <c r="E108" s="68"/>
    </row>
    <row r="109" spans="1:5" s="14" customFormat="1" ht="27">
      <c r="A109" s="2"/>
      <c r="B109" s="43"/>
      <c r="C109" s="3"/>
      <c r="D109" s="52"/>
      <c r="E109" s="68"/>
    </row>
    <row r="110" spans="1:5" s="14" customFormat="1" ht="27">
      <c r="A110" s="2"/>
      <c r="B110" s="43"/>
      <c r="C110" s="3"/>
      <c r="D110" s="52"/>
      <c r="E110" s="68"/>
    </row>
    <row r="111" spans="1:5" s="14" customFormat="1" ht="27">
      <c r="A111" s="2"/>
      <c r="B111" s="43"/>
      <c r="C111" s="3"/>
      <c r="D111" s="52"/>
      <c r="E111" s="68"/>
    </row>
    <row r="112" spans="1:5" s="14" customFormat="1" ht="27">
      <c r="A112" s="2"/>
      <c r="B112" s="43"/>
      <c r="C112" s="3"/>
      <c r="D112" s="52"/>
      <c r="E112" s="68"/>
    </row>
    <row r="113" spans="1:5" s="14" customFormat="1" ht="27">
      <c r="A113" s="2"/>
      <c r="B113" s="43"/>
      <c r="C113" s="3"/>
      <c r="D113" s="52"/>
      <c r="E113" s="68"/>
    </row>
    <row r="114" spans="1:5" s="14" customFormat="1" ht="27">
      <c r="A114" s="2"/>
      <c r="B114" s="43"/>
      <c r="C114" s="3"/>
      <c r="D114" s="52"/>
      <c r="E114" s="68"/>
    </row>
    <row r="115" spans="1:5" s="14" customFormat="1" ht="27">
      <c r="A115" s="2"/>
      <c r="B115" s="43"/>
      <c r="C115" s="3"/>
      <c r="D115" s="52"/>
      <c r="E115" s="68"/>
    </row>
    <row r="116" spans="1:5" s="14" customFormat="1" ht="27">
      <c r="A116" s="2"/>
      <c r="B116" s="43"/>
      <c r="C116" s="3"/>
      <c r="D116" s="52"/>
      <c r="E116" s="68"/>
    </row>
    <row r="117" spans="1:5" s="14" customFormat="1" ht="27">
      <c r="A117" s="2"/>
      <c r="B117" s="43"/>
      <c r="C117" s="3"/>
      <c r="D117" s="52"/>
      <c r="E117" s="68"/>
    </row>
    <row r="118" spans="1:5" s="14" customFormat="1" ht="27">
      <c r="A118" s="2"/>
      <c r="B118" s="43"/>
      <c r="C118" s="3"/>
      <c r="D118" s="52"/>
      <c r="E118" s="68"/>
    </row>
    <row r="119" spans="1:5" s="14" customFormat="1" ht="27">
      <c r="A119" s="2"/>
      <c r="B119" s="43"/>
      <c r="C119" s="3"/>
      <c r="D119" s="52"/>
      <c r="E119" s="68"/>
    </row>
    <row r="120" spans="1:5" s="14" customFormat="1" ht="27">
      <c r="A120" s="2"/>
      <c r="B120" s="43"/>
      <c r="C120" s="3"/>
      <c r="D120" s="52"/>
      <c r="E120" s="68"/>
    </row>
    <row r="121" spans="1:5" s="14" customFormat="1" ht="27">
      <c r="A121" s="2"/>
      <c r="B121" s="43"/>
      <c r="C121" s="3"/>
      <c r="D121" s="52"/>
      <c r="E121" s="68"/>
    </row>
    <row r="122" spans="1:5" s="14" customFormat="1" ht="27">
      <c r="A122" s="2"/>
      <c r="B122" s="43"/>
      <c r="C122" s="3"/>
      <c r="D122" s="52"/>
      <c r="E122" s="68"/>
    </row>
    <row r="123" spans="1:5" s="14" customFormat="1" ht="27">
      <c r="A123" s="2"/>
      <c r="B123" s="43"/>
      <c r="C123" s="3"/>
      <c r="D123" s="52"/>
      <c r="E123" s="68"/>
    </row>
    <row r="124" spans="1:5" s="14" customFormat="1" ht="27">
      <c r="A124" s="2"/>
      <c r="B124" s="43"/>
      <c r="C124" s="3"/>
      <c r="D124" s="52"/>
      <c r="E124" s="68"/>
    </row>
    <row r="125" spans="1:5" s="14" customFormat="1" ht="27">
      <c r="A125" s="2"/>
      <c r="B125" s="43"/>
      <c r="C125" s="3"/>
      <c r="D125" s="52"/>
      <c r="E125" s="68"/>
    </row>
    <row r="126" spans="1:5" s="14" customFormat="1" ht="27">
      <c r="A126" s="2"/>
      <c r="B126" s="43"/>
      <c r="C126" s="3"/>
      <c r="D126" s="52"/>
      <c r="E126" s="68"/>
    </row>
    <row r="127" spans="1:5" s="14" customFormat="1" ht="27">
      <c r="A127" s="2"/>
      <c r="B127" s="43"/>
      <c r="C127" s="3"/>
      <c r="D127" s="52"/>
      <c r="E127" s="68"/>
    </row>
    <row r="128" spans="1:5" s="14" customFormat="1" ht="27">
      <c r="A128" s="2"/>
      <c r="B128" s="43"/>
      <c r="C128" s="3"/>
      <c r="D128" s="52"/>
      <c r="E128" s="68"/>
    </row>
    <row r="129" spans="1:5" s="14" customFormat="1" ht="27">
      <c r="A129" s="2"/>
      <c r="B129" s="43"/>
      <c r="C129" s="3"/>
      <c r="D129" s="52"/>
      <c r="E129" s="68"/>
    </row>
    <row r="130" spans="1:5" s="14" customFormat="1" ht="27">
      <c r="A130" s="2"/>
      <c r="B130" s="43"/>
      <c r="C130" s="3"/>
      <c r="D130" s="52"/>
      <c r="E130" s="68"/>
    </row>
    <row r="131" spans="1:5" s="14" customFormat="1" ht="27">
      <c r="A131" s="2"/>
      <c r="B131" s="43"/>
      <c r="C131" s="3"/>
      <c r="D131" s="52"/>
      <c r="E131" s="68"/>
    </row>
    <row r="132" spans="1:5" s="14" customFormat="1" ht="27">
      <c r="A132" s="2"/>
      <c r="B132" s="43"/>
      <c r="C132" s="3"/>
      <c r="D132" s="52"/>
      <c r="E132" s="68"/>
    </row>
    <row r="133" spans="1:5" s="14" customFormat="1" ht="27">
      <c r="A133" s="2"/>
      <c r="B133" s="43"/>
      <c r="C133" s="3"/>
      <c r="D133" s="52"/>
      <c r="E133" s="68"/>
    </row>
    <row r="134" spans="1:5" s="14" customFormat="1" ht="27">
      <c r="A134" s="2"/>
      <c r="B134" s="43"/>
      <c r="C134" s="3"/>
      <c r="D134" s="52"/>
      <c r="E134" s="68"/>
    </row>
    <row r="135" spans="1:5" s="14" customFormat="1" ht="27">
      <c r="A135" s="2"/>
      <c r="B135" s="43"/>
      <c r="C135" s="3"/>
      <c r="D135" s="52"/>
      <c r="E135" s="68"/>
    </row>
    <row r="136" spans="1:5" s="14" customFormat="1" ht="27">
      <c r="A136" s="2"/>
      <c r="B136" s="43"/>
      <c r="C136" s="3"/>
      <c r="D136" s="52"/>
      <c r="E136" s="68"/>
    </row>
    <row r="137" spans="1:5" s="14" customFormat="1" ht="27">
      <c r="A137" s="2"/>
      <c r="B137" s="43"/>
      <c r="C137" s="3"/>
      <c r="D137" s="52"/>
      <c r="E137" s="68"/>
    </row>
    <row r="138" spans="1:5" s="14" customFormat="1" ht="27">
      <c r="A138" s="2"/>
      <c r="B138" s="43"/>
      <c r="C138" s="3"/>
      <c r="D138" s="52"/>
      <c r="E138" s="68"/>
    </row>
    <row r="139" spans="1:5" s="14" customFormat="1" ht="27">
      <c r="A139" s="2"/>
      <c r="B139" s="43"/>
      <c r="C139" s="3"/>
      <c r="D139" s="52"/>
      <c r="E139" s="68"/>
    </row>
    <row r="140" spans="1:5" s="14" customFormat="1" ht="27">
      <c r="A140" s="2"/>
      <c r="B140" s="43"/>
      <c r="C140" s="3"/>
      <c r="D140" s="52"/>
      <c r="E140" s="68"/>
    </row>
    <row r="141" spans="1:5" s="14" customFormat="1" ht="27">
      <c r="A141" s="2"/>
      <c r="B141" s="43"/>
      <c r="C141" s="3"/>
      <c r="D141" s="52"/>
      <c r="E141" s="68"/>
    </row>
    <row r="142" spans="1:5" s="14" customFormat="1" ht="27">
      <c r="A142" s="2"/>
      <c r="B142" s="43"/>
      <c r="C142" s="3"/>
      <c r="D142" s="52"/>
      <c r="E142" s="68"/>
    </row>
    <row r="143" spans="1:5" s="14" customFormat="1" ht="27">
      <c r="A143" s="2"/>
      <c r="B143" s="43"/>
      <c r="C143" s="3"/>
      <c r="D143" s="52"/>
      <c r="E143" s="68"/>
    </row>
    <row r="144" spans="1:5" s="14" customFormat="1" ht="27">
      <c r="A144" s="2"/>
      <c r="B144" s="43"/>
      <c r="C144" s="3"/>
      <c r="D144" s="52"/>
      <c r="E144" s="68"/>
    </row>
    <row r="145" spans="1:5" s="14" customFormat="1" ht="27">
      <c r="A145" s="2"/>
      <c r="B145" s="43"/>
      <c r="C145" s="3"/>
      <c r="D145" s="52"/>
      <c r="E145" s="68"/>
    </row>
    <row r="146" spans="1:5" s="14" customFormat="1" ht="27">
      <c r="A146" s="2"/>
      <c r="B146" s="43"/>
      <c r="C146" s="3"/>
      <c r="D146" s="52"/>
      <c r="E146" s="68"/>
    </row>
    <row r="147" spans="1:5" s="14" customFormat="1" ht="27">
      <c r="A147" s="2"/>
      <c r="B147" s="43"/>
      <c r="C147" s="3"/>
      <c r="D147" s="52"/>
      <c r="E147" s="68"/>
    </row>
  </sheetData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U251501</cp:lastModifiedBy>
  <cp:lastPrinted>2019-01-11T08:59:24Z</cp:lastPrinted>
  <dcterms:created xsi:type="dcterms:W3CDTF">2002-03-01T09:58:38Z</dcterms:created>
  <dcterms:modified xsi:type="dcterms:W3CDTF">2019-02-08T06:51:16Z</dcterms:modified>
  <cp:category/>
  <cp:version/>
  <cp:contentType/>
  <cp:contentStatus/>
</cp:coreProperties>
</file>